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0" windowWidth="19320" windowHeight="12120"/>
  </bookViews>
  <sheets>
    <sheet name="Местный бюджет программы" sheetId="1" r:id="rId1"/>
  </sheets>
  <definedNames>
    <definedName name="_xlnm.Print_Area" localSheetId="0">'Местный бюджет программы'!$A$1:$L$47</definedName>
  </definedNames>
  <calcPr calcId="125725"/>
</workbook>
</file>

<file path=xl/calcChain.xml><?xml version="1.0" encoding="utf-8"?>
<calcChain xmlns="http://schemas.openxmlformats.org/spreadsheetml/2006/main">
  <c r="D42" i="1"/>
  <c r="D43"/>
  <c r="D44"/>
  <c r="D45"/>
  <c r="D46"/>
  <c r="D47"/>
  <c r="D38"/>
  <c r="D39"/>
  <c r="D35"/>
  <c r="D34"/>
  <c r="D33"/>
  <c r="D30"/>
  <c r="D31"/>
  <c r="D32"/>
  <c r="D29"/>
  <c r="D28"/>
  <c r="D25"/>
  <c r="D26"/>
  <c r="D27"/>
  <c r="D24"/>
  <c r="D23"/>
  <c r="D22"/>
  <c r="D21"/>
  <c r="D20"/>
  <c r="D19"/>
  <c r="D17"/>
  <c r="D16"/>
  <c r="D15"/>
  <c r="D14"/>
  <c r="D11"/>
  <c r="D12"/>
  <c r="D10"/>
  <c r="L44"/>
  <c r="L41"/>
  <c r="L40" s="1"/>
  <c r="L37"/>
  <c r="L36" s="1"/>
  <c r="L33"/>
  <c r="L28"/>
  <c r="L23"/>
  <c r="L21"/>
  <c r="L18"/>
  <c r="L13"/>
  <c r="D13" s="1"/>
  <c r="L9"/>
  <c r="K44"/>
  <c r="K41"/>
  <c r="K40" s="1"/>
  <c r="K37"/>
  <c r="K36" s="1"/>
  <c r="K33"/>
  <c r="K28"/>
  <c r="K23"/>
  <c r="K21"/>
  <c r="K18"/>
  <c r="K13"/>
  <c r="K9"/>
  <c r="F13"/>
  <c r="G13"/>
  <c r="H13"/>
  <c r="I13"/>
  <c r="J13"/>
  <c r="E13"/>
  <c r="F9"/>
  <c r="G9"/>
  <c r="G8" s="1"/>
  <c r="H9"/>
  <c r="H8" s="1"/>
  <c r="I9"/>
  <c r="I8" s="1"/>
  <c r="J9"/>
  <c r="J8" s="1"/>
  <c r="E9"/>
  <c r="F8"/>
  <c r="F33"/>
  <c r="G33"/>
  <c r="H33"/>
  <c r="I33"/>
  <c r="J33"/>
  <c r="E33"/>
  <c r="F28"/>
  <c r="G28"/>
  <c r="H28"/>
  <c r="I28"/>
  <c r="J28"/>
  <c r="E28"/>
  <c r="F23"/>
  <c r="G23"/>
  <c r="H23"/>
  <c r="I23"/>
  <c r="J23"/>
  <c r="E23"/>
  <c r="F21"/>
  <c r="G21"/>
  <c r="H21"/>
  <c r="I21"/>
  <c r="J21"/>
  <c r="E21"/>
  <c r="F18"/>
  <c r="G18"/>
  <c r="G17" s="1"/>
  <c r="H18"/>
  <c r="I18"/>
  <c r="I17" s="1"/>
  <c r="J18"/>
  <c r="E18"/>
  <c r="F17"/>
  <c r="F37"/>
  <c r="F36" s="1"/>
  <c r="G37"/>
  <c r="H37"/>
  <c r="I37"/>
  <c r="I36" s="1"/>
  <c r="D36" s="1"/>
  <c r="J37"/>
  <c r="E37"/>
  <c r="E36" s="1"/>
  <c r="G36"/>
  <c r="H36"/>
  <c r="J36"/>
  <c r="F41"/>
  <c r="G41"/>
  <c r="G40" s="1"/>
  <c r="H41"/>
  <c r="H40" s="1"/>
  <c r="I41"/>
  <c r="I40" s="1"/>
  <c r="D40" s="1"/>
  <c r="J41"/>
  <c r="J40" s="1"/>
  <c r="F40"/>
  <c r="E41"/>
  <c r="F45"/>
  <c r="G45"/>
  <c r="G44" s="1"/>
  <c r="H45"/>
  <c r="H44" s="1"/>
  <c r="I45"/>
  <c r="I44" s="1"/>
  <c r="J45"/>
  <c r="J44" s="1"/>
  <c r="F44"/>
  <c r="E45"/>
  <c r="E44" s="1"/>
  <c r="D9" l="1"/>
  <c r="D18"/>
  <c r="D37"/>
  <c r="D41"/>
  <c r="L17"/>
  <c r="L8"/>
  <c r="D8" s="1"/>
  <c r="K17"/>
  <c r="K8"/>
  <c r="H17"/>
  <c r="J17"/>
  <c r="E8"/>
  <c r="E17"/>
  <c r="E40"/>
  <c r="L6" l="1"/>
  <c r="K6"/>
  <c r="G6"/>
  <c r="I6"/>
  <c r="J6"/>
  <c r="D6" l="1"/>
  <c r="H6"/>
  <c r="F6"/>
  <c r="E6" l="1"/>
</calcChain>
</file>

<file path=xl/sharedStrings.xml><?xml version="1.0" encoding="utf-8"?>
<sst xmlns="http://schemas.openxmlformats.org/spreadsheetml/2006/main" count="96" uniqueCount="70">
  <si>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</si>
  <si>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</si>
  <si>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</si>
  <si>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</si>
  <si>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 xml:space="preserve">  2020
</t>
  </si>
  <si>
    <t xml:space="preserve">Основное мероприятие 1. </t>
  </si>
  <si>
    <t xml:space="preserve">Основное мероприятие 2 </t>
  </si>
  <si>
    <t xml:space="preserve">Основное мероприятие 3 </t>
  </si>
  <si>
    <t>«Экономическое развитие и инновационная экономика»</t>
  </si>
  <si>
    <t>Всего</t>
  </si>
  <si>
    <t xml:space="preserve"> Ответственный исполнитель: Отдел по управлению муниципальным имуществом и экономическому развитию администрации Панинского муниципального района. Исполнитель (ГРБС): Администрация  Панинского муниципального района  </t>
  </si>
  <si>
    <t>Защита прав потребителей на территории Панинского муниципального района Воронежской области</t>
  </si>
  <si>
    <t>Мероприятие 1</t>
  </si>
  <si>
    <t>Мероприятие 2</t>
  </si>
  <si>
    <t>Мероприятие 3</t>
  </si>
  <si>
    <t xml:space="preserve">Информирование населения через СМИ и на официальном сайте администрации Панинского муниципального района, размещение на стендах в здании администрации информации о некачественных и опасных товарах и услугах в случае обнаружения их на потребительском рынке, о типичных нарушениях прав потребителей, нормах действующего законодательства РФ в сфере защиты прав потребителей и в смежных отраслях права. </t>
  </si>
  <si>
    <t>Формирование благоприятной инвестиционной среды</t>
  </si>
  <si>
    <t>Повышение инвестиционной привлекательности Панинского муниципального района</t>
  </si>
  <si>
    <t>Информационно-технические мероприятия по размещению актуальной информации по формированию инвестиционной привлекательности района и деятельности по созданию благоприятного инвестиционного климата.</t>
  </si>
  <si>
    <t>Формирование инфраструктуры инвестиционной деятельности.</t>
  </si>
  <si>
    <t>Улучшение жилищных условий граждан, проживающих на сельских территориях Панинского муниципального района</t>
  </si>
  <si>
    <t xml:space="preserve">Расходы местного бюджета на реализацию муниципальной программы "Экономическое развитие и инновационная экономика" Панинского  муниципального района Воронежской области                               </t>
  </si>
  <si>
    <t>Изготовление стенда,  печатной продукции, средств наглядной агитации   в сфере защиты прав потребителей и в смежных отраслях права.</t>
  </si>
  <si>
    <t>Развитие сельского хозяйства и регулирования рынков сельскохозяйственной продукции, сырья и продовольствия.</t>
  </si>
  <si>
    <t>Основное мероприятие 1</t>
  </si>
  <si>
    <t>Развитие информационно-консультационной помощи на селе</t>
  </si>
  <si>
    <t>Финансовое обеспечение оказания муниципальных услуг (выполнения работ) подведомственными учреждениями  органов местного самоуправления (Финансирование и развитие МКУ Панинский «ИКЦ АПК»);</t>
  </si>
  <si>
    <t>Мероприятие №1</t>
  </si>
  <si>
    <t>Создание условий и предпосылок для развития агропромышленного комплекса (Проведение конкурсов, выставок, семинаров и совещаний, дня работника сельского хозяйства и перерабатывающей промышленности, предварительное подведение итогов работы на уборке зерновых, сахарной свеклы)</t>
  </si>
  <si>
    <t>Мероприятие №2</t>
  </si>
  <si>
    <t>Эпизоотическое и ветеринарно-санитарное благополучие Панинского муниципального района</t>
  </si>
  <si>
    <t>Основное мероприятие 2</t>
  </si>
  <si>
    <t>Обеспечение проведения противоэпизоотических мероприятий.</t>
  </si>
  <si>
    <t>Развитие подотрасли растениеводства, переработки и реализации продукции растениеводства</t>
  </si>
  <si>
    <t>Развитие элитного семеноводства</t>
  </si>
  <si>
    <t>Мероприятие 4</t>
  </si>
  <si>
    <t>Развитие садоводства, поддержка закладки и ухода за многолетними насаждениями</t>
  </si>
  <si>
    <t>Создание и модернизация производств по глубокой переработке сельскохозяйственных культур;</t>
  </si>
  <si>
    <t>Поддержка доходов сельскохозяйственных товаропроизводителей в области растениеводства;</t>
  </si>
  <si>
    <t xml:space="preserve">Основное мероприятие 4 </t>
  </si>
  <si>
    <t>Развитие подотрасли животноводства, переработки и реализации продукции животноводства</t>
  </si>
  <si>
    <t>Развитие молочного и мясного скотоводства;</t>
  </si>
  <si>
    <t>Развитие рыбоводства;</t>
  </si>
  <si>
    <t>Развитие овцеводства и козоводства</t>
  </si>
  <si>
    <t>Модернизация отрасли животноводства.</t>
  </si>
  <si>
    <t xml:space="preserve">Основное мероприятие 5 </t>
  </si>
  <si>
    <t>Поддержка малых форм хозяйствования</t>
  </si>
  <si>
    <t>Поддержка начинающих фермеров</t>
  </si>
  <si>
    <t>Развитие семейных животноводческих ферм на базе крестьянских (фермерских) хозяйств;</t>
  </si>
  <si>
    <t>Приложение 2 (к программе)</t>
  </si>
  <si>
    <t xml:space="preserve">Основное мероприятие 2. </t>
  </si>
  <si>
    <t>Обустройство территорий</t>
  </si>
  <si>
    <t xml:space="preserve">Обеспечение торговым обслуживанием сельского населения Панинского муниципального района в отдаленных и малонаселенных пунктах </t>
  </si>
  <si>
    <t>Развитие и поддержка малого и среднего предпринимательства и  самозанятых граждан</t>
  </si>
  <si>
    <t>Финансовая поддержка субъектов малого и среднего предпринимательства и самозанятых граждан</t>
  </si>
  <si>
    <t>Предоставление грантов начинающим субъектам малого предпринимательства и самозанятым гражданам.</t>
  </si>
  <si>
    <t>Субсидирование части затрат субъектов малого и среднего предпринимательства и самозанятых граждан, связанных с приобретением оборудования в целях создания и развития модернизации производства товаров.</t>
  </si>
  <si>
    <t>Предоставление субсидий субъектам малого и среднего предпринимательства и самозанятым  гражданам на компенсацию части затрат, связанных с  уплатой первого взноса (аванса) по договорам лизинга оборудования.</t>
  </si>
  <si>
    <t>Имущественная  поддержка субъектов малого и среднего предпринимательства и самозанятых граждан</t>
  </si>
  <si>
    <t>Оказание имущественной поддержки субъектам малого и среднего предпринимательства и самозанятых граждан.</t>
  </si>
  <si>
    <t>Организация консультационной и информационно-методической поддержки субъектов малого и среднего предпринимательства и самозанятых граждан</t>
  </si>
  <si>
    <t>Муниципальная программа</t>
  </si>
  <si>
    <t>Подпрограмма № 1</t>
  </si>
  <si>
    <t>Подпрограмма №2</t>
  </si>
  <si>
    <t>Подпрограмма №3</t>
  </si>
  <si>
    <t>Подпрограмма №4</t>
  </si>
  <si>
    <t>Подпрограмма №5</t>
  </si>
  <si>
    <t xml:space="preserve">Ответственный исполнитель: Отдел по управлению муниципальным имуществом и экономическому развитию администрации Панинского муниципального района. Исполнитель (ГРБС): Администрация  Панинского муниципального района  </t>
  </si>
  <si>
    <r>
      <t>Информационное обеспечение населения Панинского муниципального района по вопросам защиты прав потребителей и п</t>
    </r>
    <r>
      <rPr>
        <sz val="11"/>
        <color theme="1"/>
        <rFont val="Times New Roman"/>
        <family val="1"/>
        <charset val="204"/>
      </rPr>
      <t xml:space="preserve">рофилактика правонарушений в сфере защиты прав потребителей </t>
    </r>
  </si>
  <si>
    <t>«Комплексное развитие сельских территорий на период 2020-2026 годов»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</si>
</sst>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1E1E1E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4" fontId="4" fillId="0" borderId="0" applyFont="0" applyFill="0" applyBorder="0" applyAlignment="0" applyProtection="0"/>
  </cellStyleXfs>
  <cellXfs count="78">
    <xf numFmtId="0" fontId="0" fillId="0" borderId="0" xfId="0"/>
    <xf numFmtId="0" fontId="3" fillId="2" borderId="2" xfId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left" vertical="top" wrapText="1"/>
    </xf>
    <xf numFmtId="0" fontId="3" fillId="2" borderId="2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left" vertical="top" wrapText="1"/>
    </xf>
    <xf numFmtId="0" fontId="10" fillId="3" borderId="1" xfId="2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top" wrapText="1"/>
    </xf>
    <xf numFmtId="0" fontId="10" fillId="0" borderId="1" xfId="2" applyFont="1" applyBorder="1" applyAlignment="1">
      <alignment horizontal="left" vertical="top" wrapText="1"/>
    </xf>
    <xf numFmtId="0" fontId="13" fillId="3" borderId="1" xfId="0" applyFont="1" applyFill="1" applyBorder="1" applyAlignment="1">
      <alignment vertical="top" wrapText="1"/>
    </xf>
    <xf numFmtId="0" fontId="3" fillId="3" borderId="1" xfId="2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2" fontId="11" fillId="0" borderId="6" xfId="0" applyNumberFormat="1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 wrapText="1"/>
    </xf>
    <xf numFmtId="0" fontId="5" fillId="4" borderId="1" xfId="2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vertical="top"/>
    </xf>
    <xf numFmtId="0" fontId="16" fillId="3" borderId="0" xfId="0" applyFont="1" applyFill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4" borderId="1" xfId="0" applyNumberFormat="1" applyFont="1" applyFill="1" applyBorder="1" applyAlignment="1">
      <alignment vertical="top"/>
    </xf>
    <xf numFmtId="2" fontId="5" fillId="4" borderId="1" xfId="2" applyNumberFormat="1" applyFont="1" applyFill="1" applyBorder="1" applyAlignment="1">
      <alignment vertical="top" wrapText="1"/>
    </xf>
    <xf numFmtId="2" fontId="5" fillId="4" borderId="1" xfId="2" applyNumberFormat="1" applyFont="1" applyFill="1" applyBorder="1" applyAlignment="1">
      <alignment horizontal="right" vertical="top" wrapText="1"/>
    </xf>
    <xf numFmtId="2" fontId="3" fillId="3" borderId="1" xfId="2" applyNumberFormat="1" applyFont="1" applyFill="1" applyBorder="1" applyAlignment="1">
      <alignment vertical="top" wrapText="1"/>
    </xf>
    <xf numFmtId="2" fontId="3" fillId="3" borderId="1" xfId="2" applyNumberFormat="1" applyFont="1" applyFill="1" applyBorder="1" applyAlignment="1">
      <alignment horizontal="right" vertical="top" wrapText="1"/>
    </xf>
    <xf numFmtId="2" fontId="3" fillId="0" borderId="1" xfId="2" applyNumberFormat="1" applyFont="1" applyFill="1" applyBorder="1" applyAlignment="1">
      <alignment vertical="top" wrapText="1"/>
    </xf>
    <xf numFmtId="2" fontId="3" fillId="0" borderId="1" xfId="2" applyNumberFormat="1" applyFont="1" applyFill="1" applyBorder="1" applyAlignment="1">
      <alignment horizontal="right" vertical="top" wrapText="1"/>
    </xf>
    <xf numFmtId="2" fontId="3" fillId="0" borderId="1" xfId="2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vertical="top"/>
    </xf>
    <xf numFmtId="0" fontId="0" fillId="0" borderId="1" xfId="0" applyBorder="1"/>
    <xf numFmtId="0" fontId="0" fillId="0" borderId="3" xfId="0" applyBorder="1"/>
    <xf numFmtId="2" fontId="5" fillId="4" borderId="3" xfId="2" applyNumberFormat="1" applyFont="1" applyFill="1" applyBorder="1" applyAlignment="1">
      <alignment horizontal="right" vertical="top" wrapText="1"/>
    </xf>
    <xf numFmtId="2" fontId="3" fillId="3" borderId="3" xfId="2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vertical="top"/>
    </xf>
    <xf numFmtId="2" fontId="8" fillId="3" borderId="3" xfId="0" applyNumberFormat="1" applyFont="1" applyFill="1" applyBorder="1" applyAlignment="1">
      <alignment vertical="top"/>
    </xf>
    <xf numFmtId="2" fontId="8" fillId="0" borderId="1" xfId="0" applyNumberFormat="1" applyFont="1" applyBorder="1" applyAlignment="1">
      <alignment vertical="center"/>
    </xf>
    <xf numFmtId="2" fontId="3" fillId="0" borderId="3" xfId="2" applyNumberFormat="1" applyFont="1" applyFill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/>
    </xf>
    <xf numFmtId="2" fontId="8" fillId="0" borderId="3" xfId="0" applyNumberFormat="1" applyFont="1" applyBorder="1" applyAlignment="1">
      <alignment vertical="top"/>
    </xf>
    <xf numFmtId="2" fontId="8" fillId="3" borderId="1" xfId="0" applyNumberFormat="1" applyFont="1" applyFill="1" applyBorder="1"/>
    <xf numFmtId="2" fontId="3" fillId="4" borderId="1" xfId="2" applyNumberFormat="1" applyFont="1" applyFill="1" applyBorder="1" applyAlignment="1">
      <alignment vertical="top" wrapText="1"/>
    </xf>
    <xf numFmtId="2" fontId="8" fillId="3" borderId="1" xfId="0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3" fillId="2" borderId="1" xfId="2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left" vertical="top" wrapText="1"/>
    </xf>
    <xf numFmtId="0" fontId="5" fillId="5" borderId="1" xfId="2" applyFont="1" applyFill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15" fillId="5" borderId="7" xfId="2" applyFont="1" applyFill="1" applyBorder="1" applyAlignment="1">
      <alignment horizontal="center" wrapText="1"/>
    </xf>
    <xf numFmtId="0" fontId="15" fillId="5" borderId="6" xfId="2" applyFont="1" applyFill="1" applyBorder="1" applyAlignment="1">
      <alignment horizontal="center" wrapText="1"/>
    </xf>
    <xf numFmtId="2" fontId="5" fillId="5" borderId="7" xfId="2" applyNumberFormat="1" applyFont="1" applyFill="1" applyBorder="1" applyAlignment="1">
      <alignment horizontal="center" vertical="center" wrapText="1"/>
    </xf>
    <xf numFmtId="2" fontId="5" fillId="5" borderId="6" xfId="2" applyNumberFormat="1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4" fontId="3" fillId="0" borderId="3" xfId="2" applyNumberFormat="1" applyFont="1" applyBorder="1" applyAlignment="1">
      <alignment horizontal="center" vertical="center" wrapText="1"/>
    </xf>
    <xf numFmtId="4" fontId="3" fillId="0" borderId="4" xfId="2" applyNumberFormat="1" applyFont="1" applyBorder="1" applyAlignment="1">
      <alignment horizontal="center" vertical="center" wrapText="1"/>
    </xf>
    <xf numFmtId="4" fontId="3" fillId="0" borderId="5" xfId="2" applyNumberFormat="1" applyFont="1" applyBorder="1" applyAlignment="1">
      <alignment horizontal="center" vertical="center" wrapText="1"/>
    </xf>
    <xf numFmtId="2" fontId="5" fillId="5" borderId="2" xfId="2" applyNumberFormat="1" applyFont="1" applyFill="1" applyBorder="1" applyAlignment="1">
      <alignment horizontal="center" vertical="center" wrapText="1"/>
    </xf>
    <xf numFmtId="2" fontId="5" fillId="5" borderId="9" xfId="2" applyNumberFormat="1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top" wrapText="1"/>
    </xf>
    <xf numFmtId="0" fontId="15" fillId="0" borderId="8" xfId="2" applyFont="1" applyFill="1" applyBorder="1" applyAlignment="1">
      <alignment horizontal="center" vertical="top" wrapText="1"/>
    </xf>
    <xf numFmtId="0" fontId="15" fillId="0" borderId="6" xfId="2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view="pageBreakPreview" zoomScale="75" zoomScaleNormal="100" zoomScaleSheetLayoutView="75" workbookViewId="0">
      <pane ySplit="5" topLeftCell="A6" activePane="bottomLeft" state="frozen"/>
      <selection pane="bottomLeft" activeCell="Q12" sqref="Q12"/>
    </sheetView>
  </sheetViews>
  <sheetFormatPr defaultRowHeight="15"/>
  <cols>
    <col min="1" max="1" width="16.42578125" customWidth="1"/>
    <col min="2" max="2" width="54.28515625" customWidth="1"/>
    <col min="3" max="3" width="14.42578125" customWidth="1"/>
    <col min="4" max="4" width="11" customWidth="1"/>
    <col min="5" max="5" width="10.140625" bestFit="1" customWidth="1"/>
    <col min="6" max="6" width="9.85546875" customWidth="1"/>
    <col min="7" max="8" width="10.42578125" customWidth="1"/>
    <col min="9" max="9" width="10.85546875" customWidth="1"/>
    <col min="10" max="10" width="10.5703125" customWidth="1"/>
    <col min="11" max="11" width="9.85546875" customWidth="1"/>
    <col min="12" max="12" width="11.42578125" customWidth="1"/>
  </cols>
  <sheetData>
    <row r="1" spans="1:12">
      <c r="A1" s="56" t="s">
        <v>49</v>
      </c>
      <c r="B1" s="56"/>
      <c r="C1" s="56"/>
      <c r="D1" s="56"/>
      <c r="E1" s="56"/>
      <c r="F1" s="56"/>
      <c r="G1" s="56"/>
      <c r="H1" s="56"/>
      <c r="I1" s="56"/>
      <c r="J1" s="56"/>
    </row>
    <row r="2" spans="1:12" ht="44.25" customHeight="1">
      <c r="A2" s="66" t="s">
        <v>21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8"/>
    </row>
    <row r="3" spans="1:12" ht="15.75" customHeight="1">
      <c r="A3" s="61" t="s">
        <v>0</v>
      </c>
      <c r="B3" s="60" t="s">
        <v>1</v>
      </c>
      <c r="C3" s="57" t="s">
        <v>2</v>
      </c>
      <c r="D3" s="69" t="s">
        <v>3</v>
      </c>
      <c r="E3" s="70"/>
      <c r="F3" s="70"/>
      <c r="G3" s="70"/>
      <c r="H3" s="70"/>
      <c r="I3" s="70"/>
      <c r="J3" s="70"/>
      <c r="K3" s="70"/>
      <c r="L3" s="71"/>
    </row>
    <row r="4" spans="1:12" ht="31.5">
      <c r="A4" s="61"/>
      <c r="B4" s="60"/>
      <c r="C4" s="57"/>
      <c r="D4" s="7" t="s">
        <v>9</v>
      </c>
      <c r="E4" s="1" t="s">
        <v>4</v>
      </c>
      <c r="F4" s="1">
        <v>2021</v>
      </c>
      <c r="G4" s="1">
        <v>2022</v>
      </c>
      <c r="H4" s="1">
        <v>2023</v>
      </c>
      <c r="I4" s="77">
        <v>2024</v>
      </c>
      <c r="J4" s="54">
        <v>2025</v>
      </c>
      <c r="K4" s="55">
        <v>2026</v>
      </c>
      <c r="L4" s="54">
        <v>2027</v>
      </c>
    </row>
    <row r="5" spans="1:12" ht="15.75">
      <c r="A5" s="2">
        <v>1</v>
      </c>
      <c r="B5" s="2">
        <v>2</v>
      </c>
      <c r="C5" s="3">
        <v>3</v>
      </c>
      <c r="D5" s="3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2"/>
      <c r="L5" s="41"/>
    </row>
    <row r="6" spans="1:12" ht="99" customHeight="1">
      <c r="A6" s="58" t="s">
        <v>61</v>
      </c>
      <c r="B6" s="59" t="s">
        <v>8</v>
      </c>
      <c r="C6" s="62" t="s">
        <v>10</v>
      </c>
      <c r="D6" s="64">
        <f>E6+F6+G6+H6+I6+J6+K6+L6</f>
        <v>63655.47</v>
      </c>
      <c r="E6" s="64">
        <f t="shared" ref="E6:J6" si="0">E8+E17+E36+E40+E44</f>
        <v>4790</v>
      </c>
      <c r="F6" s="64">
        <f t="shared" si="0"/>
        <v>6577.7000000000007</v>
      </c>
      <c r="G6" s="64">
        <f t="shared" si="0"/>
        <v>6703.42</v>
      </c>
      <c r="H6" s="64">
        <f t="shared" si="0"/>
        <v>7788.65</v>
      </c>
      <c r="I6" s="64">
        <f t="shared" si="0"/>
        <v>7398.7000000000007</v>
      </c>
      <c r="J6" s="64">
        <f t="shared" si="0"/>
        <v>10340</v>
      </c>
      <c r="K6" s="72">
        <f t="shared" ref="K6:L6" si="1">K8+K17+K36+K40+K44</f>
        <v>9959</v>
      </c>
      <c r="L6" s="72">
        <f t="shared" si="1"/>
        <v>10098</v>
      </c>
    </row>
    <row r="7" spans="1:12" ht="36.75" customHeight="1">
      <c r="A7" s="58"/>
      <c r="B7" s="59"/>
      <c r="C7" s="63"/>
      <c r="D7" s="65"/>
      <c r="E7" s="65"/>
      <c r="F7" s="65"/>
      <c r="G7" s="65"/>
      <c r="H7" s="65"/>
      <c r="I7" s="65"/>
      <c r="J7" s="65"/>
      <c r="K7" s="73"/>
      <c r="L7" s="73"/>
    </row>
    <row r="8" spans="1:12" ht="34.5" customHeight="1">
      <c r="A8" s="26" t="s">
        <v>62</v>
      </c>
      <c r="B8" s="26" t="s">
        <v>53</v>
      </c>
      <c r="C8" s="74" t="s">
        <v>67</v>
      </c>
      <c r="D8" s="33">
        <f>E8+F8+G8+H8+I8+J8+K8+L8</f>
        <v>32037.82</v>
      </c>
      <c r="E8" s="34">
        <f>E9+E13+E16</f>
        <v>2430</v>
      </c>
      <c r="F8" s="34">
        <f t="shared" ref="F8:K8" si="2">F9+F13+F16</f>
        <v>3514.8</v>
      </c>
      <c r="G8" s="34">
        <f t="shared" si="2"/>
        <v>3319.42</v>
      </c>
      <c r="H8" s="34">
        <f t="shared" si="2"/>
        <v>3642</v>
      </c>
      <c r="I8" s="34">
        <f t="shared" si="2"/>
        <v>2686.6</v>
      </c>
      <c r="J8" s="34">
        <f t="shared" si="2"/>
        <v>5345</v>
      </c>
      <c r="K8" s="43">
        <f t="shared" si="2"/>
        <v>5500</v>
      </c>
      <c r="L8" s="43">
        <f t="shared" ref="L8" si="3">L9+L13+L16</f>
        <v>5600</v>
      </c>
    </row>
    <row r="9" spans="1:12" ht="36.75" customHeight="1">
      <c r="A9" s="8" t="s">
        <v>5</v>
      </c>
      <c r="B9" s="9" t="s">
        <v>54</v>
      </c>
      <c r="C9" s="75"/>
      <c r="D9" s="35">
        <f>E9+F9+G9+H9+I9+J9+K9+L9</f>
        <v>31965.82</v>
      </c>
      <c r="E9" s="36">
        <f>E10+E11+E12</f>
        <v>2400</v>
      </c>
      <c r="F9" s="36">
        <f t="shared" ref="F9:K9" si="4">F10+F11+F12</f>
        <v>3514.8</v>
      </c>
      <c r="G9" s="36">
        <f t="shared" si="4"/>
        <v>3319.42</v>
      </c>
      <c r="H9" s="36">
        <f t="shared" si="4"/>
        <v>3600</v>
      </c>
      <c r="I9" s="36">
        <f t="shared" si="4"/>
        <v>2686.6</v>
      </c>
      <c r="J9" s="36">
        <f t="shared" si="4"/>
        <v>5345</v>
      </c>
      <c r="K9" s="44">
        <f t="shared" si="4"/>
        <v>5500</v>
      </c>
      <c r="L9" s="44">
        <f t="shared" ref="L9" si="5">L10+L11+L12</f>
        <v>5600</v>
      </c>
    </row>
    <row r="10" spans="1:12" ht="35.25" customHeight="1">
      <c r="A10" s="6" t="s">
        <v>12</v>
      </c>
      <c r="B10" s="15" t="s">
        <v>55</v>
      </c>
      <c r="C10" s="75"/>
      <c r="D10" s="37">
        <f>E10+F10+G10+H10+I10+J10+K10+L10</f>
        <v>10845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3345</v>
      </c>
      <c r="K10" s="48">
        <v>4000</v>
      </c>
      <c r="L10" s="40">
        <v>3500</v>
      </c>
    </row>
    <row r="11" spans="1:12" ht="64.5" customHeight="1">
      <c r="A11" s="6" t="s">
        <v>13</v>
      </c>
      <c r="B11" s="15" t="s">
        <v>56</v>
      </c>
      <c r="C11" s="75"/>
      <c r="D11" s="37">
        <f t="shared" ref="D11:D12" si="6">E11+F11+G11+H11+I11+J11+K11+L11</f>
        <v>21120.82</v>
      </c>
      <c r="E11" s="38">
        <v>2400</v>
      </c>
      <c r="F11" s="38">
        <v>3514.8</v>
      </c>
      <c r="G11" s="38">
        <v>3319.42</v>
      </c>
      <c r="H11" s="38">
        <v>3600</v>
      </c>
      <c r="I11" s="38">
        <v>2686.6</v>
      </c>
      <c r="J11" s="38">
        <v>2000</v>
      </c>
      <c r="K11" s="49">
        <v>1500</v>
      </c>
      <c r="L11" s="40">
        <v>2100</v>
      </c>
    </row>
    <row r="12" spans="1:12" ht="62.25" customHeight="1">
      <c r="A12" s="6" t="s">
        <v>14</v>
      </c>
      <c r="B12" s="15" t="s">
        <v>57</v>
      </c>
      <c r="C12" s="75"/>
      <c r="D12" s="37">
        <f t="shared" si="6"/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48">
        <v>0</v>
      </c>
      <c r="L12" s="40">
        <v>0</v>
      </c>
    </row>
    <row r="13" spans="1:12" ht="45.75" customHeight="1">
      <c r="A13" s="8" t="s">
        <v>6</v>
      </c>
      <c r="B13" s="9" t="s">
        <v>58</v>
      </c>
      <c r="C13" s="75"/>
      <c r="D13" s="35">
        <f>E13+F13+G13+H13+I13+J13+K13+L13</f>
        <v>72</v>
      </c>
      <c r="E13" s="36">
        <f>E14+E15</f>
        <v>30</v>
      </c>
      <c r="F13" s="36">
        <f t="shared" ref="F13:L13" si="7">F14+F15</f>
        <v>0</v>
      </c>
      <c r="G13" s="36">
        <f t="shared" si="7"/>
        <v>0</v>
      </c>
      <c r="H13" s="36">
        <f t="shared" si="7"/>
        <v>42</v>
      </c>
      <c r="I13" s="36">
        <f t="shared" si="7"/>
        <v>0</v>
      </c>
      <c r="J13" s="36">
        <f t="shared" si="7"/>
        <v>0</v>
      </c>
      <c r="K13" s="44">
        <f t="shared" si="7"/>
        <v>0</v>
      </c>
      <c r="L13" s="44">
        <f t="shared" si="7"/>
        <v>0</v>
      </c>
    </row>
    <row r="14" spans="1:12" ht="33.75" customHeight="1">
      <c r="A14" s="6" t="s">
        <v>12</v>
      </c>
      <c r="B14" s="25" t="s">
        <v>59</v>
      </c>
      <c r="C14" s="75"/>
      <c r="D14" s="37">
        <f>E14+F14+G14+H14+I14+J14+K14+L14</f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50">
        <v>0</v>
      </c>
      <c r="L14" s="40">
        <v>0</v>
      </c>
    </row>
    <row r="15" spans="1:12" ht="45.75" customHeight="1">
      <c r="A15" s="6" t="s">
        <v>13</v>
      </c>
      <c r="B15" s="25" t="s">
        <v>52</v>
      </c>
      <c r="C15" s="75"/>
      <c r="D15" s="37">
        <f>E15+F15+G15+H15+I15+J15+K15+L15</f>
        <v>72</v>
      </c>
      <c r="E15" s="38">
        <v>30</v>
      </c>
      <c r="F15" s="38">
        <v>0</v>
      </c>
      <c r="G15" s="38">
        <v>0</v>
      </c>
      <c r="H15" s="38">
        <v>42</v>
      </c>
      <c r="I15" s="38">
        <v>0</v>
      </c>
      <c r="J15" s="38">
        <v>0</v>
      </c>
      <c r="K15" s="50">
        <v>0</v>
      </c>
      <c r="L15" s="40">
        <v>0</v>
      </c>
    </row>
    <row r="16" spans="1:12" ht="62.25" customHeight="1">
      <c r="A16" s="8" t="s">
        <v>7</v>
      </c>
      <c r="B16" s="14" t="s">
        <v>60</v>
      </c>
      <c r="C16" s="76"/>
      <c r="D16" s="35">
        <f>E16+F16+G16+H16+I16+J16+K16+L16</f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44">
        <v>0</v>
      </c>
      <c r="L16" s="29">
        <v>0</v>
      </c>
    </row>
    <row r="17" spans="1:12" ht="34.5" customHeight="1">
      <c r="A17" s="26" t="s">
        <v>63</v>
      </c>
      <c r="B17" s="26" t="s">
        <v>23</v>
      </c>
      <c r="C17" s="74" t="s">
        <v>67</v>
      </c>
      <c r="D17" s="33">
        <f>E17+F17+G17+H17+I17+J17+K17+L17</f>
        <v>31536.65</v>
      </c>
      <c r="E17" s="34">
        <f>E18+E21+E23+E28+E33</f>
        <v>2286</v>
      </c>
      <c r="F17" s="34">
        <f t="shared" ref="F17:I17" si="8">F18+F21+F23+F28+F33</f>
        <v>3059.9</v>
      </c>
      <c r="G17" s="34">
        <f t="shared" si="8"/>
        <v>3383</v>
      </c>
      <c r="H17" s="34">
        <f t="shared" si="8"/>
        <v>4146.6499999999996</v>
      </c>
      <c r="I17" s="34">
        <f t="shared" si="8"/>
        <v>4712.1000000000004</v>
      </c>
      <c r="J17" s="34">
        <f>J18+J21+J23+J28+J33</f>
        <v>4994</v>
      </c>
      <c r="K17" s="43">
        <f t="shared" ref="K17" si="9">K18+K21+K23+K28+K33</f>
        <v>4458</v>
      </c>
      <c r="L17" s="43">
        <f t="shared" ref="L17" si="10">L18+L21+L23+L28+L33</f>
        <v>4497</v>
      </c>
    </row>
    <row r="18" spans="1:12" ht="34.5" customHeight="1">
      <c r="A18" s="8" t="s">
        <v>24</v>
      </c>
      <c r="B18" s="17" t="s">
        <v>25</v>
      </c>
      <c r="C18" s="75"/>
      <c r="D18" s="35">
        <f>E18+F18+G18+H18+I18+J18+K18</f>
        <v>27039.65</v>
      </c>
      <c r="E18" s="36">
        <f>E19+E20</f>
        <v>2286</v>
      </c>
      <c r="F18" s="36">
        <f t="shared" ref="F18:J18" si="11">F19+F20</f>
        <v>3059.9</v>
      </c>
      <c r="G18" s="36">
        <f t="shared" si="11"/>
        <v>3383</v>
      </c>
      <c r="H18" s="36">
        <f t="shared" si="11"/>
        <v>4146.6499999999996</v>
      </c>
      <c r="I18" s="36">
        <f t="shared" si="11"/>
        <v>4712.1000000000004</v>
      </c>
      <c r="J18" s="36">
        <f t="shared" si="11"/>
        <v>4994</v>
      </c>
      <c r="K18" s="44">
        <f t="shared" ref="K18" si="12">K19+K20</f>
        <v>4458</v>
      </c>
      <c r="L18" s="44">
        <f t="shared" ref="L18" si="13">L19+L20</f>
        <v>4497</v>
      </c>
    </row>
    <row r="19" spans="1:12" ht="34.5" customHeight="1">
      <c r="A19" s="6" t="s">
        <v>27</v>
      </c>
      <c r="B19" s="5" t="s">
        <v>26</v>
      </c>
      <c r="C19" s="75"/>
      <c r="D19" s="37">
        <f t="shared" ref="D19:D24" si="14">E19+F19+G19+H19+I19+J19+K19+L19</f>
        <v>31536.65</v>
      </c>
      <c r="E19" s="39">
        <v>2286</v>
      </c>
      <c r="F19" s="39">
        <v>3059.9</v>
      </c>
      <c r="G19" s="39">
        <v>3383</v>
      </c>
      <c r="H19" s="39">
        <v>4146.6499999999996</v>
      </c>
      <c r="I19" s="39">
        <v>4712.1000000000004</v>
      </c>
      <c r="J19" s="39">
        <v>4994</v>
      </c>
      <c r="K19" s="50">
        <v>4458</v>
      </c>
      <c r="L19" s="40">
        <v>4497</v>
      </c>
    </row>
    <row r="20" spans="1:12" ht="96" customHeight="1">
      <c r="A20" s="6" t="s">
        <v>29</v>
      </c>
      <c r="B20" s="19" t="s">
        <v>28</v>
      </c>
      <c r="C20" s="75"/>
      <c r="D20" s="37">
        <f t="shared" si="14"/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50">
        <v>0</v>
      </c>
      <c r="L20" s="40">
        <v>0</v>
      </c>
    </row>
    <row r="21" spans="1:12" ht="51.75" customHeight="1">
      <c r="A21" s="8" t="s">
        <v>31</v>
      </c>
      <c r="B21" s="18" t="s">
        <v>30</v>
      </c>
      <c r="C21" s="75"/>
      <c r="D21" s="35">
        <f t="shared" si="14"/>
        <v>0</v>
      </c>
      <c r="E21" s="36">
        <f>E22</f>
        <v>0</v>
      </c>
      <c r="F21" s="36">
        <f t="shared" ref="F21:L21" si="15">F22</f>
        <v>0</v>
      </c>
      <c r="G21" s="36">
        <f t="shared" si="15"/>
        <v>0</v>
      </c>
      <c r="H21" s="36">
        <f t="shared" si="15"/>
        <v>0</v>
      </c>
      <c r="I21" s="36">
        <f t="shared" si="15"/>
        <v>0</v>
      </c>
      <c r="J21" s="36">
        <f t="shared" si="15"/>
        <v>0</v>
      </c>
      <c r="K21" s="44">
        <f t="shared" si="15"/>
        <v>0</v>
      </c>
      <c r="L21" s="44">
        <f t="shared" si="15"/>
        <v>0</v>
      </c>
    </row>
    <row r="22" spans="1:12" ht="31.5" customHeight="1">
      <c r="A22" s="11" t="s">
        <v>12</v>
      </c>
      <c r="B22" s="19" t="s">
        <v>32</v>
      </c>
      <c r="C22" s="75"/>
      <c r="D22" s="37">
        <f t="shared" si="14"/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50">
        <v>0</v>
      </c>
      <c r="L22" s="40">
        <v>0</v>
      </c>
    </row>
    <row r="23" spans="1:12" ht="38.25" customHeight="1">
      <c r="A23" s="8" t="s">
        <v>7</v>
      </c>
      <c r="B23" s="20" t="s">
        <v>33</v>
      </c>
      <c r="C23" s="75"/>
      <c r="D23" s="35">
        <f t="shared" si="14"/>
        <v>0</v>
      </c>
      <c r="E23" s="36">
        <f>E24+E25+E26+E27</f>
        <v>0</v>
      </c>
      <c r="F23" s="36">
        <f t="shared" ref="F23:L23" si="16">F24+F25+F26+F27</f>
        <v>0</v>
      </c>
      <c r="G23" s="36">
        <f t="shared" si="16"/>
        <v>0</v>
      </c>
      <c r="H23" s="36">
        <f t="shared" si="16"/>
        <v>0</v>
      </c>
      <c r="I23" s="36">
        <f t="shared" si="16"/>
        <v>0</v>
      </c>
      <c r="J23" s="36">
        <f t="shared" si="16"/>
        <v>0</v>
      </c>
      <c r="K23" s="44">
        <f t="shared" si="16"/>
        <v>0</v>
      </c>
      <c r="L23" s="44">
        <f t="shared" si="16"/>
        <v>0</v>
      </c>
    </row>
    <row r="24" spans="1:12" ht="18.75" customHeight="1">
      <c r="A24" s="21" t="s">
        <v>12</v>
      </c>
      <c r="B24" s="22" t="s">
        <v>34</v>
      </c>
      <c r="C24" s="75"/>
      <c r="D24" s="37">
        <f t="shared" si="14"/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50">
        <v>0</v>
      </c>
      <c r="L24" s="40">
        <v>0</v>
      </c>
    </row>
    <row r="25" spans="1:12" ht="34.5" customHeight="1">
      <c r="A25" s="21" t="s">
        <v>13</v>
      </c>
      <c r="B25" s="19" t="s">
        <v>36</v>
      </c>
      <c r="C25" s="75"/>
      <c r="D25" s="37">
        <f t="shared" ref="D25:D27" si="17">E25+F25+G25+H25+I25+J25+K25+L25</f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50">
        <v>0</v>
      </c>
      <c r="L25" s="40">
        <v>0</v>
      </c>
    </row>
    <row r="26" spans="1:12" ht="34.5" customHeight="1">
      <c r="A26" s="21" t="s">
        <v>14</v>
      </c>
      <c r="B26" s="19" t="s">
        <v>37</v>
      </c>
      <c r="C26" s="75"/>
      <c r="D26" s="37">
        <f t="shared" si="17"/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50">
        <v>0</v>
      </c>
      <c r="L26" s="40">
        <v>0</v>
      </c>
    </row>
    <row r="27" spans="1:12" ht="38.25" customHeight="1">
      <c r="A27" s="21" t="s">
        <v>35</v>
      </c>
      <c r="B27" s="19" t="s">
        <v>38</v>
      </c>
      <c r="C27" s="75"/>
      <c r="D27" s="37">
        <f t="shared" si="17"/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50">
        <v>0</v>
      </c>
      <c r="L27" s="40">
        <v>0</v>
      </c>
    </row>
    <row r="28" spans="1:12" ht="46.5" customHeight="1">
      <c r="A28" s="8" t="s">
        <v>39</v>
      </c>
      <c r="B28" s="20" t="s">
        <v>40</v>
      </c>
      <c r="C28" s="75"/>
      <c r="D28" s="35">
        <f>E28+F28+G28+H28+I28+J28+K28+L28</f>
        <v>0</v>
      </c>
      <c r="E28" s="36">
        <f>E29+E30+E31+E32</f>
        <v>0</v>
      </c>
      <c r="F28" s="36">
        <f t="shared" ref="F28:I28" si="18">F29+F30+F31+F32</f>
        <v>0</v>
      </c>
      <c r="G28" s="36">
        <f t="shared" si="18"/>
        <v>0</v>
      </c>
      <c r="H28" s="36">
        <f t="shared" si="18"/>
        <v>0</v>
      </c>
      <c r="I28" s="36">
        <f t="shared" si="18"/>
        <v>0</v>
      </c>
      <c r="J28" s="36">
        <f>J29+J30+J31+J32</f>
        <v>0</v>
      </c>
      <c r="K28" s="44">
        <f>K29+K30+K31+K32</f>
        <v>0</v>
      </c>
      <c r="L28" s="44">
        <f>L29+L30+L31+L32</f>
        <v>0</v>
      </c>
    </row>
    <row r="29" spans="1:12" ht="23.25" customHeight="1">
      <c r="A29" s="21" t="s">
        <v>12</v>
      </c>
      <c r="B29" s="19" t="s">
        <v>41</v>
      </c>
      <c r="C29" s="75"/>
      <c r="D29" s="37">
        <f>E29+F29+G29+H29+I29+J29+K29+L29</f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50">
        <v>0</v>
      </c>
      <c r="L29" s="40">
        <v>0</v>
      </c>
    </row>
    <row r="30" spans="1:12" ht="20.25" customHeight="1">
      <c r="A30" s="21" t="s">
        <v>13</v>
      </c>
      <c r="B30" s="19" t="s">
        <v>42</v>
      </c>
      <c r="C30" s="75"/>
      <c r="D30" s="37">
        <f t="shared" ref="D30:D32" si="19">E30+F30+G30+H30+I30+J30+K30+L30</f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50">
        <v>0</v>
      </c>
      <c r="L30" s="40">
        <v>0</v>
      </c>
    </row>
    <row r="31" spans="1:12" ht="21.75" customHeight="1">
      <c r="A31" s="21" t="s">
        <v>14</v>
      </c>
      <c r="B31" s="19" t="s">
        <v>43</v>
      </c>
      <c r="C31" s="75"/>
      <c r="D31" s="37">
        <f t="shared" si="19"/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50">
        <v>0</v>
      </c>
      <c r="L31" s="40">
        <v>0</v>
      </c>
    </row>
    <row r="32" spans="1:12" ht="23.25" customHeight="1">
      <c r="A32" s="21" t="s">
        <v>35</v>
      </c>
      <c r="B32" s="19" t="s">
        <v>44</v>
      </c>
      <c r="C32" s="75"/>
      <c r="D32" s="37">
        <f t="shared" si="19"/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50">
        <v>0</v>
      </c>
      <c r="L32" s="40">
        <v>0</v>
      </c>
    </row>
    <row r="33" spans="1:12" ht="34.5" customHeight="1">
      <c r="A33" s="8" t="s">
        <v>45</v>
      </c>
      <c r="B33" s="20" t="s">
        <v>46</v>
      </c>
      <c r="C33" s="75"/>
      <c r="D33" s="35">
        <f>E33+F33+G33+H33+I33+J33+K33+L33</f>
        <v>0</v>
      </c>
      <c r="E33" s="36">
        <f>E34+E35</f>
        <v>0</v>
      </c>
      <c r="F33" s="36">
        <f t="shared" ref="F33:L33" si="20">F34+F35</f>
        <v>0</v>
      </c>
      <c r="G33" s="36">
        <f t="shared" si="20"/>
        <v>0</v>
      </c>
      <c r="H33" s="36">
        <f t="shared" si="20"/>
        <v>0</v>
      </c>
      <c r="I33" s="36">
        <f t="shared" si="20"/>
        <v>0</v>
      </c>
      <c r="J33" s="36">
        <f t="shared" si="20"/>
        <v>0</v>
      </c>
      <c r="K33" s="44">
        <f t="shared" si="20"/>
        <v>0</v>
      </c>
      <c r="L33" s="44">
        <f t="shared" si="20"/>
        <v>0</v>
      </c>
    </row>
    <row r="34" spans="1:12" ht="21.75" customHeight="1">
      <c r="A34" s="21" t="s">
        <v>12</v>
      </c>
      <c r="B34" s="19" t="s">
        <v>47</v>
      </c>
      <c r="C34" s="75"/>
      <c r="D34" s="37">
        <f>E34+F34+G34+H34+I34+J34+K34+L34</f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50">
        <v>0</v>
      </c>
      <c r="L34" s="40">
        <v>0</v>
      </c>
    </row>
    <row r="35" spans="1:12" ht="36" customHeight="1">
      <c r="A35" s="21" t="s">
        <v>13</v>
      </c>
      <c r="B35" s="19" t="s">
        <v>48</v>
      </c>
      <c r="C35" s="76"/>
      <c r="D35" s="37">
        <f>E35+F35+G35+H35+I35+J35+K35+L35</f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50">
        <v>0</v>
      </c>
      <c r="L35" s="40">
        <v>0</v>
      </c>
    </row>
    <row r="36" spans="1:12" ht="39" customHeight="1">
      <c r="A36" s="26" t="s">
        <v>64</v>
      </c>
      <c r="B36" s="28" t="s">
        <v>69</v>
      </c>
      <c r="C36" s="74" t="s">
        <v>67</v>
      </c>
      <c r="D36" s="52">
        <f>E36+F36+G36+H36+I36+J36+K36+L36</f>
        <v>72</v>
      </c>
      <c r="E36" s="32">
        <f>E37+E39</f>
        <v>72</v>
      </c>
      <c r="F36" s="32">
        <f t="shared" ref="F36:J36" si="21">F37+F39</f>
        <v>0</v>
      </c>
      <c r="G36" s="32">
        <f t="shared" si="21"/>
        <v>0</v>
      </c>
      <c r="H36" s="32">
        <f t="shared" si="21"/>
        <v>0</v>
      </c>
      <c r="I36" s="32">
        <f t="shared" si="21"/>
        <v>0</v>
      </c>
      <c r="J36" s="32">
        <f t="shared" si="21"/>
        <v>0</v>
      </c>
      <c r="K36" s="45">
        <f t="shared" ref="K36" si="22">K37+K39</f>
        <v>0</v>
      </c>
      <c r="L36" s="45">
        <f t="shared" ref="L36" si="23">L37+L39</f>
        <v>0</v>
      </c>
    </row>
    <row r="37" spans="1:12" ht="47.25" customHeight="1">
      <c r="A37" s="8" t="s">
        <v>5</v>
      </c>
      <c r="B37" s="16" t="s">
        <v>20</v>
      </c>
      <c r="C37" s="75"/>
      <c r="D37" s="37">
        <f>E37+F37+G37+H37+I37+J37+K37+L37</f>
        <v>72</v>
      </c>
      <c r="E37" s="29">
        <f>E38</f>
        <v>72</v>
      </c>
      <c r="F37" s="29">
        <f t="shared" ref="F37:L37" si="24">F38</f>
        <v>0</v>
      </c>
      <c r="G37" s="29">
        <f t="shared" si="24"/>
        <v>0</v>
      </c>
      <c r="H37" s="29">
        <f t="shared" si="24"/>
        <v>0</v>
      </c>
      <c r="I37" s="29">
        <f t="shared" si="24"/>
        <v>0</v>
      </c>
      <c r="J37" s="29">
        <f t="shared" si="24"/>
        <v>0</v>
      </c>
      <c r="K37" s="46">
        <f t="shared" si="24"/>
        <v>0</v>
      </c>
      <c r="L37" s="46">
        <f t="shared" si="24"/>
        <v>0</v>
      </c>
    </row>
    <row r="38" spans="1:12" ht="47.25" customHeight="1">
      <c r="A38" s="11" t="s">
        <v>12</v>
      </c>
      <c r="B38" s="13" t="s">
        <v>20</v>
      </c>
      <c r="C38" s="75"/>
      <c r="D38" s="37">
        <f t="shared" ref="D38:D47" si="25">E38+F38+G38+H38+I38+J38+K38+L38</f>
        <v>72</v>
      </c>
      <c r="E38" s="23">
        <v>72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50">
        <v>0</v>
      </c>
      <c r="L38" s="40">
        <v>0</v>
      </c>
    </row>
    <row r="39" spans="1:12" ht="32.25" customHeight="1">
      <c r="A39" s="8" t="s">
        <v>50</v>
      </c>
      <c r="B39" s="24" t="s">
        <v>51</v>
      </c>
      <c r="C39" s="76"/>
      <c r="D39" s="37">
        <f t="shared" si="25"/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46">
        <v>0</v>
      </c>
      <c r="L39" s="51">
        <v>0</v>
      </c>
    </row>
    <row r="40" spans="1:12" ht="49.5" customHeight="1">
      <c r="A40" s="26" t="s">
        <v>65</v>
      </c>
      <c r="B40" s="27" t="s">
        <v>11</v>
      </c>
      <c r="C40" s="74" t="s">
        <v>67</v>
      </c>
      <c r="D40" s="52">
        <f t="shared" si="25"/>
        <v>9</v>
      </c>
      <c r="E40" s="32">
        <f>E41</f>
        <v>2</v>
      </c>
      <c r="F40" s="32">
        <f t="shared" ref="F40:L40" si="26">F41</f>
        <v>3</v>
      </c>
      <c r="G40" s="32">
        <f t="shared" si="26"/>
        <v>1</v>
      </c>
      <c r="H40" s="32">
        <f t="shared" si="26"/>
        <v>0</v>
      </c>
      <c r="I40" s="32">
        <f t="shared" si="26"/>
        <v>0</v>
      </c>
      <c r="J40" s="32">
        <f t="shared" si="26"/>
        <v>1</v>
      </c>
      <c r="K40" s="45">
        <f t="shared" si="26"/>
        <v>1</v>
      </c>
      <c r="L40" s="45">
        <f t="shared" si="26"/>
        <v>1</v>
      </c>
    </row>
    <row r="41" spans="1:12" ht="64.5" customHeight="1">
      <c r="A41" s="8" t="s">
        <v>5</v>
      </c>
      <c r="B41" s="30" t="s">
        <v>68</v>
      </c>
      <c r="C41" s="75"/>
      <c r="D41" s="35">
        <f t="shared" si="25"/>
        <v>9</v>
      </c>
      <c r="E41" s="29">
        <f>E42+E43</f>
        <v>2</v>
      </c>
      <c r="F41" s="29">
        <f t="shared" ref="F41:J41" si="27">F42+F43</f>
        <v>3</v>
      </c>
      <c r="G41" s="29">
        <f t="shared" si="27"/>
        <v>1</v>
      </c>
      <c r="H41" s="29">
        <f t="shared" si="27"/>
        <v>0</v>
      </c>
      <c r="I41" s="29">
        <f t="shared" si="27"/>
        <v>0</v>
      </c>
      <c r="J41" s="29">
        <f t="shared" si="27"/>
        <v>1</v>
      </c>
      <c r="K41" s="46">
        <f t="shared" ref="K41" si="28">K42+K43</f>
        <v>1</v>
      </c>
      <c r="L41" s="46">
        <f t="shared" ref="L41" si="29">L42+L43</f>
        <v>1</v>
      </c>
    </row>
    <row r="42" spans="1:12" ht="49.5" customHeight="1">
      <c r="A42" s="6" t="s">
        <v>12</v>
      </c>
      <c r="B42" s="31" t="s">
        <v>22</v>
      </c>
      <c r="C42" s="75"/>
      <c r="D42" s="37">
        <f t="shared" si="25"/>
        <v>3</v>
      </c>
      <c r="E42" s="40">
        <v>2</v>
      </c>
      <c r="F42" s="40">
        <v>1</v>
      </c>
      <c r="G42" s="40">
        <v>0</v>
      </c>
      <c r="H42" s="40">
        <v>0</v>
      </c>
      <c r="I42" s="40">
        <v>0</v>
      </c>
      <c r="J42" s="40">
        <v>0</v>
      </c>
      <c r="K42" s="50">
        <v>0</v>
      </c>
      <c r="L42" s="40">
        <v>0</v>
      </c>
    </row>
    <row r="43" spans="1:12" ht="138.75" customHeight="1">
      <c r="A43" s="6" t="s">
        <v>13</v>
      </c>
      <c r="B43" s="31" t="s">
        <v>15</v>
      </c>
      <c r="C43" s="76"/>
      <c r="D43" s="37">
        <f t="shared" si="25"/>
        <v>6</v>
      </c>
      <c r="E43" s="40">
        <v>0</v>
      </c>
      <c r="F43" s="40">
        <v>2</v>
      </c>
      <c r="G43" s="40">
        <v>1</v>
      </c>
      <c r="H43" s="40">
        <v>0</v>
      </c>
      <c r="I43" s="40">
        <v>0</v>
      </c>
      <c r="J43" s="40">
        <v>1</v>
      </c>
      <c r="K43" s="50">
        <v>1</v>
      </c>
      <c r="L43" s="40">
        <v>1</v>
      </c>
    </row>
    <row r="44" spans="1:12" ht="36" customHeight="1">
      <c r="A44" s="26" t="s">
        <v>66</v>
      </c>
      <c r="B44" s="27" t="s">
        <v>16</v>
      </c>
      <c r="C44" s="74" t="s">
        <v>67</v>
      </c>
      <c r="D44" s="52">
        <f t="shared" si="25"/>
        <v>0</v>
      </c>
      <c r="E44" s="32">
        <f>E45</f>
        <v>0</v>
      </c>
      <c r="F44" s="32">
        <f t="shared" ref="F44:L44" si="30">F45</f>
        <v>0</v>
      </c>
      <c r="G44" s="32">
        <f t="shared" si="30"/>
        <v>0</v>
      </c>
      <c r="H44" s="32">
        <f t="shared" si="30"/>
        <v>0</v>
      </c>
      <c r="I44" s="32">
        <f t="shared" si="30"/>
        <v>0</v>
      </c>
      <c r="J44" s="32">
        <f t="shared" si="30"/>
        <v>0</v>
      </c>
      <c r="K44" s="45">
        <f t="shared" si="30"/>
        <v>0</v>
      </c>
      <c r="L44" s="45">
        <f t="shared" si="30"/>
        <v>0</v>
      </c>
    </row>
    <row r="45" spans="1:12" ht="38.25" customHeight="1">
      <c r="A45" s="8" t="s">
        <v>5</v>
      </c>
      <c r="B45" s="12" t="s">
        <v>17</v>
      </c>
      <c r="C45" s="75"/>
      <c r="D45" s="35">
        <f t="shared" si="25"/>
        <v>0</v>
      </c>
      <c r="E45" s="53">
        <f>E46+E47</f>
        <v>0</v>
      </c>
      <c r="F45" s="53">
        <f t="shared" ref="F45:J45" si="31">F46+F47</f>
        <v>0</v>
      </c>
      <c r="G45" s="53">
        <f t="shared" si="31"/>
        <v>0</v>
      </c>
      <c r="H45" s="53">
        <f t="shared" si="31"/>
        <v>0</v>
      </c>
      <c r="I45" s="53">
        <f t="shared" si="31"/>
        <v>0</v>
      </c>
      <c r="J45" s="53">
        <f t="shared" si="31"/>
        <v>0</v>
      </c>
      <c r="K45" s="46">
        <v>0</v>
      </c>
      <c r="L45" s="29">
        <v>0</v>
      </c>
    </row>
    <row r="46" spans="1:12" ht="75" customHeight="1">
      <c r="A46" s="6" t="s">
        <v>12</v>
      </c>
      <c r="B46" s="10" t="s">
        <v>18</v>
      </c>
      <c r="C46" s="75"/>
      <c r="D46" s="37">
        <f t="shared" si="25"/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50">
        <v>0</v>
      </c>
      <c r="L46" s="40">
        <v>0</v>
      </c>
    </row>
    <row r="47" spans="1:12" ht="94.5" customHeight="1">
      <c r="A47" s="6" t="s">
        <v>13</v>
      </c>
      <c r="B47" s="10" t="s">
        <v>19</v>
      </c>
      <c r="C47" s="76"/>
      <c r="D47" s="37">
        <f t="shared" si="25"/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50">
        <v>0</v>
      </c>
      <c r="L47" s="40">
        <v>0</v>
      </c>
    </row>
  </sheetData>
  <mergeCells count="23">
    <mergeCell ref="L6:L7"/>
    <mergeCell ref="K6:K7"/>
    <mergeCell ref="C44:C47"/>
    <mergeCell ref="C40:C43"/>
    <mergeCell ref="C36:C39"/>
    <mergeCell ref="C17:C35"/>
    <mergeCell ref="C8:C16"/>
    <mergeCell ref="A1:J1"/>
    <mergeCell ref="C3:C4"/>
    <mergeCell ref="A6:A7"/>
    <mergeCell ref="B6:B7"/>
    <mergeCell ref="B3:B4"/>
    <mergeCell ref="A3:A4"/>
    <mergeCell ref="C6:C7"/>
    <mergeCell ref="D6:D7"/>
    <mergeCell ref="E6:E7"/>
    <mergeCell ref="F6:F7"/>
    <mergeCell ref="G6:G7"/>
    <mergeCell ref="H6:H7"/>
    <mergeCell ref="I6:I7"/>
    <mergeCell ref="J6:J7"/>
    <mergeCell ref="A2:L2"/>
    <mergeCell ref="D3:L3"/>
  </mergeCells>
  <pageMargins left="0.7" right="0.7" top="0.75" bottom="0.75" header="0.3" footer="0.3"/>
  <pageSetup paperSize="9" scale="70" orientation="landscape" r:id="rId1"/>
  <rowBreaks count="2" manualBreakCount="2">
    <brk id="16" max="16383" man="1"/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Местный бюджет программы</vt:lpstr>
      <vt:lpstr>'Местный бюджет программы'!Область_печати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Щербакова Галина Валерьевна</dc:creator>
  <cp:lastModifiedBy>scherbakovaGV</cp:lastModifiedBy>
  <cp:lastPrinted>2024-11-13T10:30:06Z</cp:lastPrinted>
  <dcterms:created xsi:type="dcterms:W3CDTF">2019-09-13T05:48:56Z</dcterms:created>
  <dcterms:modified xsi:type="dcterms:W3CDTF">2025-01-15T08:52:04Z</dcterms:modified>
</cp:coreProperties>
</file>