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320" windowHeight="7935"/>
  </bookViews>
  <sheets>
    <sheet name="Программа" sheetId="1" r:id="rId1"/>
    <sheet name="Подпрограмма 1" sheetId="2" r:id="rId2"/>
    <sheet name="Подпрограмма 2" sheetId="3" r:id="rId3"/>
    <sheet name="Подпрограмма 3" sheetId="4" r:id="rId4"/>
    <sheet name="Подпрограмма 4" sheetId="5" r:id="rId5"/>
    <sheet name="Подпрограмма 5" sheetId="6" r:id="rId6"/>
  </sheets>
  <definedNames>
    <definedName name="_xlnm.Print_Area" localSheetId="1">'Подпрограмма 1'!$A$1:$L$49</definedName>
    <definedName name="_xlnm.Print_Area" localSheetId="0">Программа!$A$1:$L$41</definedName>
  </definedNames>
  <calcPr calcId="125725"/>
</workbook>
</file>

<file path=xl/calcChain.xml><?xml version="1.0" encoding="utf-8"?>
<calcChain xmlns="http://schemas.openxmlformats.org/spreadsheetml/2006/main">
  <c r="I20" i="2"/>
  <c r="D6" i="5"/>
  <c r="D7"/>
  <c r="D9"/>
  <c r="D11"/>
  <c r="D12"/>
  <c r="D14"/>
  <c r="D15"/>
  <c r="D16"/>
  <c r="D17"/>
  <c r="D18"/>
  <c r="D19"/>
  <c r="D21"/>
  <c r="D22"/>
  <c r="D23"/>
  <c r="D24"/>
  <c r="D7" i="4"/>
  <c r="D8"/>
  <c r="D10"/>
  <c r="D12"/>
  <c r="D13"/>
  <c r="D15"/>
  <c r="D17"/>
  <c r="D18"/>
  <c r="D19"/>
  <c r="D20"/>
  <c r="D21"/>
  <c r="D22"/>
  <c r="D23"/>
  <c r="D24"/>
  <c r="D25"/>
  <c r="D12" i="3"/>
  <c r="D13"/>
  <c r="D15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7"/>
  <c r="D68"/>
  <c r="D69"/>
  <c r="D70"/>
  <c r="D72"/>
  <c r="D73"/>
  <c r="D74"/>
  <c r="D75"/>
  <c r="D77"/>
  <c r="D78"/>
  <c r="D79"/>
  <c r="D80"/>
  <c r="D82"/>
  <c r="D83"/>
  <c r="D84"/>
  <c r="D85"/>
  <c r="D88"/>
  <c r="D92"/>
  <c r="D93"/>
  <c r="D94"/>
  <c r="D95"/>
  <c r="D96"/>
  <c r="D97"/>
  <c r="D98"/>
  <c r="D99"/>
  <c r="D100"/>
  <c r="D6" i="2"/>
  <c r="D7"/>
  <c r="D9"/>
  <c r="D11"/>
  <c r="D12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23" i="1"/>
  <c r="D24"/>
  <c r="D26"/>
  <c r="D28"/>
  <c r="D29"/>
  <c r="D31"/>
  <c r="D32"/>
  <c r="D33"/>
  <c r="D34"/>
  <c r="D35"/>
  <c r="D36"/>
  <c r="D13"/>
  <c r="D14"/>
  <c r="D16"/>
  <c r="L33"/>
  <c r="L34"/>
  <c r="L35"/>
  <c r="L32" s="1"/>
  <c r="L36"/>
  <c r="L29"/>
  <c r="L23"/>
  <c r="L24"/>
  <c r="L25"/>
  <c r="L26"/>
  <c r="L13"/>
  <c r="L14"/>
  <c r="L16"/>
  <c r="L22"/>
  <c r="L21" i="6"/>
  <c r="L16"/>
  <c r="L7"/>
  <c r="L12"/>
  <c r="L13"/>
  <c r="L11" s="1"/>
  <c r="L14"/>
  <c r="L9" s="1"/>
  <c r="L15"/>
  <c r="L10" s="1"/>
  <c r="L20" i="5"/>
  <c r="L15"/>
  <c r="L11"/>
  <c r="L12"/>
  <c r="L7" s="1"/>
  <c r="L13"/>
  <c r="L8" s="1"/>
  <c r="L30" i="1" s="1"/>
  <c r="L14" i="5"/>
  <c r="L9" s="1"/>
  <c r="L31" i="1" s="1"/>
  <c r="L21" i="4"/>
  <c r="L16"/>
  <c r="L8"/>
  <c r="L10"/>
  <c r="L12"/>
  <c r="L7" s="1"/>
  <c r="L13"/>
  <c r="L14"/>
  <c r="L11" s="1"/>
  <c r="L15"/>
  <c r="L96" i="3"/>
  <c r="L91"/>
  <c r="D91" s="1"/>
  <c r="L87"/>
  <c r="L88"/>
  <c r="L89"/>
  <c r="D89" s="1"/>
  <c r="L90"/>
  <c r="D90" s="1"/>
  <c r="L81"/>
  <c r="D81" s="1"/>
  <c r="L76"/>
  <c r="D76" s="1"/>
  <c r="L62"/>
  <c r="D62" s="1"/>
  <c r="L63"/>
  <c r="D63" s="1"/>
  <c r="L64"/>
  <c r="D64" s="1"/>
  <c r="L65"/>
  <c r="D65" s="1"/>
  <c r="L71"/>
  <c r="D71" s="1"/>
  <c r="L66"/>
  <c r="D66" s="1"/>
  <c r="L56"/>
  <c r="L51"/>
  <c r="L46"/>
  <c r="L41"/>
  <c r="L37"/>
  <c r="L36" s="1"/>
  <c r="L38"/>
  <c r="L39"/>
  <c r="L40"/>
  <c r="L31"/>
  <c r="L26"/>
  <c r="L27"/>
  <c r="L28"/>
  <c r="L29"/>
  <c r="L30"/>
  <c r="L21"/>
  <c r="L16"/>
  <c r="L12"/>
  <c r="L13"/>
  <c r="L14"/>
  <c r="L15"/>
  <c r="L40" i="2"/>
  <c r="L35"/>
  <c r="L45"/>
  <c r="L31"/>
  <c r="L30" s="1"/>
  <c r="L32"/>
  <c r="L7" s="1"/>
  <c r="L33"/>
  <c r="L34"/>
  <c r="L25"/>
  <c r="L20"/>
  <c r="L11"/>
  <c r="L10" s="1"/>
  <c r="L12"/>
  <c r="L13"/>
  <c r="L8" s="1"/>
  <c r="L15" i="1" s="1"/>
  <c r="L14" i="2"/>
  <c r="L15"/>
  <c r="L9"/>
  <c r="K33" i="1"/>
  <c r="K34"/>
  <c r="K35"/>
  <c r="K36"/>
  <c r="K21" i="6"/>
  <c r="K16"/>
  <c r="D16" s="1"/>
  <c r="K12"/>
  <c r="K13"/>
  <c r="K8" s="1"/>
  <c r="D8" s="1"/>
  <c r="K14"/>
  <c r="D14" s="1"/>
  <c r="K15"/>
  <c r="K10" s="1"/>
  <c r="D10" s="1"/>
  <c r="D13"/>
  <c r="D15"/>
  <c r="D17"/>
  <c r="D18"/>
  <c r="D19"/>
  <c r="D20"/>
  <c r="D21"/>
  <c r="D22"/>
  <c r="D23"/>
  <c r="D24"/>
  <c r="D25"/>
  <c r="K20" i="5"/>
  <c r="K15"/>
  <c r="K11"/>
  <c r="K12"/>
  <c r="K7" s="1"/>
  <c r="K13"/>
  <c r="K14"/>
  <c r="K9" s="1"/>
  <c r="K8"/>
  <c r="K30" i="1" s="1"/>
  <c r="K21" i="4"/>
  <c r="K16"/>
  <c r="K12"/>
  <c r="K13"/>
  <c r="K8" s="1"/>
  <c r="K14"/>
  <c r="K9" s="1"/>
  <c r="K25" i="1" s="1"/>
  <c r="K15" i="4"/>
  <c r="K7"/>
  <c r="K23" i="1" s="1"/>
  <c r="K10" i="4"/>
  <c r="K96" i="3"/>
  <c r="K91"/>
  <c r="K87"/>
  <c r="K88"/>
  <c r="K89"/>
  <c r="K90"/>
  <c r="K81"/>
  <c r="K76"/>
  <c r="K71"/>
  <c r="K66"/>
  <c r="K62"/>
  <c r="K63"/>
  <c r="K64"/>
  <c r="K65"/>
  <c r="K56"/>
  <c r="K51"/>
  <c r="K46"/>
  <c r="K41"/>
  <c r="K37"/>
  <c r="K38"/>
  <c r="K39"/>
  <c r="K40"/>
  <c r="K31"/>
  <c r="K27"/>
  <c r="K28"/>
  <c r="K29"/>
  <c r="K30"/>
  <c r="K21"/>
  <c r="K16"/>
  <c r="K13"/>
  <c r="K14"/>
  <c r="K15"/>
  <c r="K12"/>
  <c r="K40" i="2"/>
  <c r="K35"/>
  <c r="K45"/>
  <c r="K32"/>
  <c r="K33"/>
  <c r="K30" s="1"/>
  <c r="K34"/>
  <c r="K31"/>
  <c r="K25"/>
  <c r="K20"/>
  <c r="K15"/>
  <c r="K14"/>
  <c r="K9" s="1"/>
  <c r="K16" i="1" s="1"/>
  <c r="K13" i="2"/>
  <c r="K12"/>
  <c r="K11"/>
  <c r="K6" s="1"/>
  <c r="K13" i="1" s="1"/>
  <c r="H20" i="2"/>
  <c r="J20"/>
  <c r="H25"/>
  <c r="I25"/>
  <c r="J25"/>
  <c r="E12" i="4"/>
  <c r="E13"/>
  <c r="E33" i="2"/>
  <c r="E32"/>
  <c r="E7" i="4"/>
  <c r="E23" i="1" s="1"/>
  <c r="E14" i="4"/>
  <c r="F13"/>
  <c r="G13"/>
  <c r="H13"/>
  <c r="I13"/>
  <c r="J13"/>
  <c r="F40" i="2"/>
  <c r="G40"/>
  <c r="H40"/>
  <c r="I40"/>
  <c r="J40"/>
  <c r="E40"/>
  <c r="F35"/>
  <c r="G35"/>
  <c r="H35"/>
  <c r="I35"/>
  <c r="J35"/>
  <c r="E35"/>
  <c r="F34"/>
  <c r="G34"/>
  <c r="H34"/>
  <c r="I34"/>
  <c r="J34"/>
  <c r="E34"/>
  <c r="F33"/>
  <c r="G33"/>
  <c r="H33"/>
  <c r="I33"/>
  <c r="J33"/>
  <c r="F32"/>
  <c r="G32"/>
  <c r="H32"/>
  <c r="I32"/>
  <c r="J32"/>
  <c r="F31"/>
  <c r="G31"/>
  <c r="H31"/>
  <c r="I31"/>
  <c r="J31"/>
  <c r="E31"/>
  <c r="F36" i="1"/>
  <c r="F35"/>
  <c r="F34"/>
  <c r="E34"/>
  <c r="E35"/>
  <c r="E36"/>
  <c r="F33"/>
  <c r="E33"/>
  <c r="F30"/>
  <c r="F26"/>
  <c r="E26"/>
  <c r="F23"/>
  <c r="F21"/>
  <c r="E21"/>
  <c r="F18"/>
  <c r="E18"/>
  <c r="E16" i="3"/>
  <c r="F16"/>
  <c r="G16"/>
  <c r="H16"/>
  <c r="I16"/>
  <c r="D16" s="1"/>
  <c r="J16"/>
  <c r="F10" i="4"/>
  <c r="E10"/>
  <c r="F7"/>
  <c r="F21"/>
  <c r="G21"/>
  <c r="H21"/>
  <c r="I21"/>
  <c r="J21"/>
  <c r="E21"/>
  <c r="L61" i="3" l="1"/>
  <c r="D61" s="1"/>
  <c r="L86"/>
  <c r="D86" s="1"/>
  <c r="L10"/>
  <c r="D87"/>
  <c r="L10" i="5"/>
  <c r="K26" i="3"/>
  <c r="L9"/>
  <c r="L12" i="1"/>
  <c r="L8" i="6"/>
  <c r="L6" s="1"/>
  <c r="L6" i="5"/>
  <c r="L9" i="4"/>
  <c r="L6" s="1"/>
  <c r="L7" i="3"/>
  <c r="L8"/>
  <c r="D8" s="1"/>
  <c r="L11"/>
  <c r="L6" i="2"/>
  <c r="L5"/>
  <c r="K10" i="5"/>
  <c r="K31" i="1"/>
  <c r="K29"/>
  <c r="K24"/>
  <c r="K26"/>
  <c r="K86" i="3"/>
  <c r="K61"/>
  <c r="K36"/>
  <c r="K7" i="2"/>
  <c r="K14" i="1"/>
  <c r="K10" i="2"/>
  <c r="K32" i="1"/>
  <c r="K9" i="6"/>
  <c r="D9" s="1"/>
  <c r="K11"/>
  <c r="D11" s="1"/>
  <c r="K7"/>
  <c r="D12"/>
  <c r="D7"/>
  <c r="K6" i="5"/>
  <c r="K11" i="4"/>
  <c r="K6"/>
  <c r="K9" i="3"/>
  <c r="K20" i="1" s="1"/>
  <c r="K10" i="3"/>
  <c r="K8"/>
  <c r="K7"/>
  <c r="K11"/>
  <c r="K8" i="2"/>
  <c r="F7" i="3"/>
  <c r="J96"/>
  <c r="I96"/>
  <c r="H96"/>
  <c r="G96"/>
  <c r="F96"/>
  <c r="E96"/>
  <c r="J91"/>
  <c r="I91"/>
  <c r="H91"/>
  <c r="G91"/>
  <c r="F91"/>
  <c r="E91"/>
  <c r="J90"/>
  <c r="I90"/>
  <c r="H90"/>
  <c r="G90"/>
  <c r="F90"/>
  <c r="E90"/>
  <c r="J89"/>
  <c r="I89"/>
  <c r="H89"/>
  <c r="G89"/>
  <c r="F89"/>
  <c r="E89"/>
  <c r="J88"/>
  <c r="I88"/>
  <c r="H88"/>
  <c r="G88"/>
  <c r="F88"/>
  <c r="E88"/>
  <c r="J87"/>
  <c r="J86" s="1"/>
  <c r="I87"/>
  <c r="H87"/>
  <c r="G87"/>
  <c r="F87"/>
  <c r="E87"/>
  <c r="H86"/>
  <c r="G86"/>
  <c r="F86"/>
  <c r="J81"/>
  <c r="I81"/>
  <c r="H81"/>
  <c r="G81"/>
  <c r="F81"/>
  <c r="E81"/>
  <c r="J76"/>
  <c r="I76"/>
  <c r="H76"/>
  <c r="G76"/>
  <c r="F76"/>
  <c r="E76"/>
  <c r="J71"/>
  <c r="I71"/>
  <c r="H71"/>
  <c r="G71"/>
  <c r="F71"/>
  <c r="E71"/>
  <c r="J66"/>
  <c r="I66"/>
  <c r="H66"/>
  <c r="G66"/>
  <c r="F66"/>
  <c r="E66"/>
  <c r="J65"/>
  <c r="I65"/>
  <c r="H65"/>
  <c r="G65"/>
  <c r="F65"/>
  <c r="E65"/>
  <c r="J64"/>
  <c r="I64"/>
  <c r="H64"/>
  <c r="G64"/>
  <c r="F64"/>
  <c r="E64"/>
  <c r="J63"/>
  <c r="I63"/>
  <c r="H63"/>
  <c r="G63"/>
  <c r="F63"/>
  <c r="E63"/>
  <c r="J62"/>
  <c r="I62"/>
  <c r="H62"/>
  <c r="G62"/>
  <c r="F62"/>
  <c r="E62"/>
  <c r="I61"/>
  <c r="H61"/>
  <c r="F61"/>
  <c r="J56"/>
  <c r="I56"/>
  <c r="H56"/>
  <c r="G56"/>
  <c r="F56"/>
  <c r="E56"/>
  <c r="J51"/>
  <c r="I51"/>
  <c r="H51"/>
  <c r="G51"/>
  <c r="F51"/>
  <c r="E51"/>
  <c r="J46"/>
  <c r="I46"/>
  <c r="H46"/>
  <c r="G46"/>
  <c r="F46"/>
  <c r="E46"/>
  <c r="J41"/>
  <c r="I41"/>
  <c r="H41"/>
  <c r="G41"/>
  <c r="F41"/>
  <c r="E41"/>
  <c r="J40"/>
  <c r="I40"/>
  <c r="H40"/>
  <c r="G40"/>
  <c r="F40"/>
  <c r="E40"/>
  <c r="J39"/>
  <c r="I39"/>
  <c r="H39"/>
  <c r="G39"/>
  <c r="F39"/>
  <c r="E39"/>
  <c r="J38"/>
  <c r="I38"/>
  <c r="H38"/>
  <c r="G38"/>
  <c r="F38"/>
  <c r="E38"/>
  <c r="J37"/>
  <c r="J36" s="1"/>
  <c r="I37"/>
  <c r="H37"/>
  <c r="H36" s="1"/>
  <c r="G37"/>
  <c r="G36" s="1"/>
  <c r="F37"/>
  <c r="E37"/>
  <c r="F36"/>
  <c r="J31"/>
  <c r="I31"/>
  <c r="H31"/>
  <c r="G31"/>
  <c r="F31"/>
  <c r="E31"/>
  <c r="J30"/>
  <c r="I30"/>
  <c r="H30"/>
  <c r="G30"/>
  <c r="F30"/>
  <c r="E30"/>
  <c r="J29"/>
  <c r="I29"/>
  <c r="H29"/>
  <c r="G29"/>
  <c r="F29"/>
  <c r="E29"/>
  <c r="J28"/>
  <c r="I28"/>
  <c r="H28"/>
  <c r="H26" s="1"/>
  <c r="G28"/>
  <c r="F28"/>
  <c r="F8" s="1"/>
  <c r="F19" i="1" s="1"/>
  <c r="E28" i="3"/>
  <c r="E8" s="1"/>
  <c r="E19" i="1" s="1"/>
  <c r="J27" i="3"/>
  <c r="J26" s="1"/>
  <c r="I27"/>
  <c r="H27"/>
  <c r="G27"/>
  <c r="F27"/>
  <c r="E27"/>
  <c r="J21"/>
  <c r="I21"/>
  <c r="H21"/>
  <c r="G21"/>
  <c r="F21"/>
  <c r="E21"/>
  <c r="J15"/>
  <c r="I15"/>
  <c r="H15"/>
  <c r="G15"/>
  <c r="F15"/>
  <c r="F10" s="1"/>
  <c r="E15"/>
  <c r="E10" s="1"/>
  <c r="J14"/>
  <c r="I14"/>
  <c r="D14" s="1"/>
  <c r="H14"/>
  <c r="G14"/>
  <c r="F14"/>
  <c r="F9" s="1"/>
  <c r="F20" i="1" s="1"/>
  <c r="E14" i="3"/>
  <c r="E9" s="1"/>
  <c r="E20" i="1" s="1"/>
  <c r="J13" i="3"/>
  <c r="I13"/>
  <c r="H13"/>
  <c r="G13"/>
  <c r="F13"/>
  <c r="E13"/>
  <c r="J12"/>
  <c r="J11" s="1"/>
  <c r="I12"/>
  <c r="H12"/>
  <c r="G12"/>
  <c r="F12"/>
  <c r="E12"/>
  <c r="E7"/>
  <c r="L21" i="1" l="1"/>
  <c r="D10" i="3"/>
  <c r="L20" i="1"/>
  <c r="L18"/>
  <c r="D18" s="1"/>
  <c r="D7" i="3"/>
  <c r="L5" i="5"/>
  <c r="L28" i="1"/>
  <c r="L27" s="1"/>
  <c r="L6" i="3"/>
  <c r="L19" i="1"/>
  <c r="K22"/>
  <c r="K5" i="5"/>
  <c r="K28" i="1"/>
  <c r="K27" s="1"/>
  <c r="K21"/>
  <c r="K10" s="1"/>
  <c r="K19"/>
  <c r="K8" s="1"/>
  <c r="K18"/>
  <c r="K7" s="1"/>
  <c r="K15"/>
  <c r="K5" i="2"/>
  <c r="K6" i="6"/>
  <c r="D6" s="1"/>
  <c r="K6" i="3"/>
  <c r="G11"/>
  <c r="I86"/>
  <c r="G61"/>
  <c r="J61"/>
  <c r="G7"/>
  <c r="G18" i="1" s="1"/>
  <c r="G9" i="3"/>
  <c r="G20" i="1" s="1"/>
  <c r="G10" i="3"/>
  <c r="G21" i="1" s="1"/>
  <c r="I36" i="3"/>
  <c r="H7"/>
  <c r="H18" i="1" s="1"/>
  <c r="H9" i="3"/>
  <c r="H20" i="1" s="1"/>
  <c r="H10" i="3"/>
  <c r="H21" i="1" s="1"/>
  <c r="I7" i="3"/>
  <c r="I18" i="1" s="1"/>
  <c r="I9" i="3"/>
  <c r="I20" i="1" s="1"/>
  <c r="I10" i="3"/>
  <c r="I21" i="1" s="1"/>
  <c r="J9" i="3"/>
  <c r="J20" i="1" s="1"/>
  <c r="J10" i="3"/>
  <c r="J21" i="1" s="1"/>
  <c r="H8" i="3"/>
  <c r="H19" i="1" s="1"/>
  <c r="G8" i="3"/>
  <c r="G19" i="1" s="1"/>
  <c r="J7" i="3"/>
  <c r="J18" i="1" s="1"/>
  <c r="I8" i="3"/>
  <c r="I19" i="1" s="1"/>
  <c r="J8" i="3"/>
  <c r="J19" i="1" s="1"/>
  <c r="F26" i="3"/>
  <c r="I11"/>
  <c r="D11" s="1"/>
  <c r="E11"/>
  <c r="F6"/>
  <c r="E86"/>
  <c r="E61"/>
  <c r="G26"/>
  <c r="I26"/>
  <c r="E6"/>
  <c r="H11"/>
  <c r="F11"/>
  <c r="E26"/>
  <c r="E36"/>
  <c r="G6" i="5"/>
  <c r="G28" i="1" s="1"/>
  <c r="F14" i="5"/>
  <c r="F9" s="1"/>
  <c r="F31" i="1" s="1"/>
  <c r="G14" i="5"/>
  <c r="G9" s="1"/>
  <c r="G31" i="1" s="1"/>
  <c r="H14" i="5"/>
  <c r="H9" s="1"/>
  <c r="H31" i="1" s="1"/>
  <c r="I14" i="5"/>
  <c r="I9" s="1"/>
  <c r="I31" i="1" s="1"/>
  <c r="J14" i="5"/>
  <c r="J9" s="1"/>
  <c r="J31" i="1" s="1"/>
  <c r="F13" i="5"/>
  <c r="F8" s="1"/>
  <c r="G13"/>
  <c r="G8" s="1"/>
  <c r="G30" i="1" s="1"/>
  <c r="H13" i="5"/>
  <c r="H8" s="1"/>
  <c r="H30" i="1" s="1"/>
  <c r="I13" i="5"/>
  <c r="D13" s="1"/>
  <c r="J13"/>
  <c r="J8" s="1"/>
  <c r="J30" i="1" s="1"/>
  <c r="F12" i="5"/>
  <c r="F7" s="1"/>
  <c r="F29" i="1" s="1"/>
  <c r="G12" i="5"/>
  <c r="G7" s="1"/>
  <c r="G29" i="1" s="1"/>
  <c r="H12" i="5"/>
  <c r="H7" s="1"/>
  <c r="H29" i="1" s="1"/>
  <c r="I12" i="5"/>
  <c r="I7" s="1"/>
  <c r="I29" i="1" s="1"/>
  <c r="J12" i="5"/>
  <c r="J7" s="1"/>
  <c r="J29" i="1" s="1"/>
  <c r="E12" i="5"/>
  <c r="E7" s="1"/>
  <c r="E29" i="1" s="1"/>
  <c r="E13" i="5"/>
  <c r="E14"/>
  <c r="E9" s="1"/>
  <c r="E31" i="1" s="1"/>
  <c r="F11" i="5"/>
  <c r="F6" s="1"/>
  <c r="F28" i="1" s="1"/>
  <c r="G11" i="5"/>
  <c r="H11"/>
  <c r="H6" s="1"/>
  <c r="H28" i="1" s="1"/>
  <c r="I11" i="5"/>
  <c r="I6" s="1"/>
  <c r="I28" i="1" s="1"/>
  <c r="J11" i="5"/>
  <c r="J6" s="1"/>
  <c r="J28" i="1" s="1"/>
  <c r="E11" i="5"/>
  <c r="E6" s="1"/>
  <c r="E28" i="1" s="1"/>
  <c r="H10" i="5"/>
  <c r="F15"/>
  <c r="G15"/>
  <c r="H15"/>
  <c r="I15"/>
  <c r="J15"/>
  <c r="E15"/>
  <c r="F20"/>
  <c r="G20"/>
  <c r="H20"/>
  <c r="I20"/>
  <c r="D20" s="1"/>
  <c r="J20"/>
  <c r="E20"/>
  <c r="F10" i="6"/>
  <c r="F9"/>
  <c r="I9"/>
  <c r="I35" i="1" s="1"/>
  <c r="J9" i="6"/>
  <c r="J35" i="1" s="1"/>
  <c r="F8" i="6"/>
  <c r="E8"/>
  <c r="E9"/>
  <c r="E10"/>
  <c r="F7"/>
  <c r="H7"/>
  <c r="H33" i="1" s="1"/>
  <c r="I7" i="6"/>
  <c r="I33" i="1" s="1"/>
  <c r="E7" i="6"/>
  <c r="F6"/>
  <c r="E6"/>
  <c r="F15"/>
  <c r="G15"/>
  <c r="H15"/>
  <c r="H10" s="1"/>
  <c r="H36" i="1" s="1"/>
  <c r="I15" i="6"/>
  <c r="I10" s="1"/>
  <c r="I36" i="1" s="1"/>
  <c r="J15" i="6"/>
  <c r="J10" s="1"/>
  <c r="J36" i="1" s="1"/>
  <c r="F14" i="6"/>
  <c r="G14"/>
  <c r="H14"/>
  <c r="H9" s="1"/>
  <c r="H35" i="1" s="1"/>
  <c r="I14" i="6"/>
  <c r="J14"/>
  <c r="F13"/>
  <c r="G13"/>
  <c r="G8" s="1"/>
  <c r="H13"/>
  <c r="H8" s="1"/>
  <c r="I13"/>
  <c r="I8" s="1"/>
  <c r="J13"/>
  <c r="J8" s="1"/>
  <c r="J34" i="1" s="1"/>
  <c r="E13" i="6"/>
  <c r="E14"/>
  <c r="E15"/>
  <c r="F12"/>
  <c r="G12"/>
  <c r="H12"/>
  <c r="I12"/>
  <c r="J12"/>
  <c r="J7" s="1"/>
  <c r="E12"/>
  <c r="F11"/>
  <c r="E11"/>
  <c r="F16"/>
  <c r="G16"/>
  <c r="H16"/>
  <c r="I16"/>
  <c r="J16"/>
  <c r="E16"/>
  <c r="F21"/>
  <c r="G21"/>
  <c r="H21"/>
  <c r="I21"/>
  <c r="J21"/>
  <c r="E21"/>
  <c r="E16" i="4"/>
  <c r="F16"/>
  <c r="G16"/>
  <c r="H16"/>
  <c r="I16"/>
  <c r="D16" s="1"/>
  <c r="J16"/>
  <c r="F15"/>
  <c r="G15"/>
  <c r="G10" s="1"/>
  <c r="G26" i="1" s="1"/>
  <c r="H15" i="4"/>
  <c r="H10" s="1"/>
  <c r="H26" i="1" s="1"/>
  <c r="I15" i="4"/>
  <c r="I10" s="1"/>
  <c r="I26" i="1" s="1"/>
  <c r="J15" i="4"/>
  <c r="J10" s="1"/>
  <c r="J26" i="1" s="1"/>
  <c r="F14" i="4"/>
  <c r="F9" s="1"/>
  <c r="F25" i="1" s="1"/>
  <c r="G14" i="4"/>
  <c r="G9" s="1"/>
  <c r="G25" i="1" s="1"/>
  <c r="H14" i="4"/>
  <c r="H9" s="1"/>
  <c r="H25" i="1" s="1"/>
  <c r="I14" i="4"/>
  <c r="J14"/>
  <c r="F8"/>
  <c r="F24" i="1" s="1"/>
  <c r="G8" i="4"/>
  <c r="G24" i="1" s="1"/>
  <c r="H8" i="4"/>
  <c r="H24" i="1" s="1"/>
  <c r="I8" i="4"/>
  <c r="I24" i="1" s="1"/>
  <c r="J8" i="4"/>
  <c r="J24" i="1" s="1"/>
  <c r="E8" i="4"/>
  <c r="E24" i="1" s="1"/>
  <c r="E9" i="4"/>
  <c r="E25" i="1" s="1"/>
  <c r="E15" i="4"/>
  <c r="F12"/>
  <c r="G12"/>
  <c r="H12"/>
  <c r="H7" s="1"/>
  <c r="H23" i="1" s="1"/>
  <c r="I12" i="4"/>
  <c r="I7" s="1"/>
  <c r="I23" i="1" s="1"/>
  <c r="J12" i="4"/>
  <c r="J7" s="1"/>
  <c r="J23" i="1" s="1"/>
  <c r="D9" i="3" l="1"/>
  <c r="I9" i="4"/>
  <c r="D14"/>
  <c r="D21" i="1"/>
  <c r="L10"/>
  <c r="D10" s="1"/>
  <c r="D20"/>
  <c r="L9"/>
  <c r="L8"/>
  <c r="D8" s="1"/>
  <c r="D19"/>
  <c r="L7"/>
  <c r="L17"/>
  <c r="I8" i="5"/>
  <c r="D8" s="1"/>
  <c r="J9" i="4"/>
  <c r="K17" i="1"/>
  <c r="K9"/>
  <c r="K6" s="1"/>
  <c r="K12"/>
  <c r="J33"/>
  <c r="J32" s="1"/>
  <c r="J6" i="6"/>
  <c r="H34" i="1"/>
  <c r="H32" s="1"/>
  <c r="H6" i="6"/>
  <c r="I34" i="1"/>
  <c r="I6" i="6"/>
  <c r="G34" i="1"/>
  <c r="G11" i="6"/>
  <c r="H11"/>
  <c r="J11"/>
  <c r="I11"/>
  <c r="G9"/>
  <c r="G7"/>
  <c r="G10"/>
  <c r="J10" i="5"/>
  <c r="G11" i="4"/>
  <c r="G7"/>
  <c r="G6" s="1"/>
  <c r="J11"/>
  <c r="G17" i="1"/>
  <c r="H17"/>
  <c r="J17"/>
  <c r="J6" i="3"/>
  <c r="H6"/>
  <c r="G6"/>
  <c r="I17" i="1"/>
  <c r="I6" i="3"/>
  <c r="D6" s="1"/>
  <c r="E32" i="1"/>
  <c r="F32"/>
  <c r="I32"/>
  <c r="J6" i="4"/>
  <c r="H6"/>
  <c r="I6"/>
  <c r="D6" s="1"/>
  <c r="F6"/>
  <c r="E11"/>
  <c r="E6"/>
  <c r="I11"/>
  <c r="D11" s="1"/>
  <c r="F17" i="1"/>
  <c r="E17"/>
  <c r="H22"/>
  <c r="F22"/>
  <c r="G5" i="5"/>
  <c r="I10"/>
  <c r="D10" s="1"/>
  <c r="F10"/>
  <c r="G10"/>
  <c r="J5"/>
  <c r="H5"/>
  <c r="F5"/>
  <c r="E10"/>
  <c r="E8"/>
  <c r="E30" i="1" s="1"/>
  <c r="G27"/>
  <c r="J27"/>
  <c r="H27"/>
  <c r="H11" i="4"/>
  <c r="F11"/>
  <c r="F45" i="2"/>
  <c r="G45"/>
  <c r="H45"/>
  <c r="I45"/>
  <c r="J45"/>
  <c r="E45"/>
  <c r="F30"/>
  <c r="G30"/>
  <c r="H30"/>
  <c r="I30"/>
  <c r="J30"/>
  <c r="E30"/>
  <c r="G25"/>
  <c r="F25"/>
  <c r="E25"/>
  <c r="G20"/>
  <c r="F20"/>
  <c r="E20"/>
  <c r="J15"/>
  <c r="I15"/>
  <c r="H15"/>
  <c r="G15"/>
  <c r="F15"/>
  <c r="E15"/>
  <c r="J14"/>
  <c r="J9" s="1"/>
  <c r="J16" i="1" s="1"/>
  <c r="J10" s="1"/>
  <c r="I14" i="2"/>
  <c r="I9" s="1"/>
  <c r="I16" i="1" s="1"/>
  <c r="I10" s="1"/>
  <c r="H14" i="2"/>
  <c r="H9" s="1"/>
  <c r="H16" i="1" s="1"/>
  <c r="H10" s="1"/>
  <c r="G14" i="2"/>
  <c r="G9" s="1"/>
  <c r="G16" i="1" s="1"/>
  <c r="F14" i="2"/>
  <c r="F9" s="1"/>
  <c r="F16" i="1" s="1"/>
  <c r="F10" s="1"/>
  <c r="E14" i="2"/>
  <c r="E9" s="1"/>
  <c r="J13"/>
  <c r="J8" s="1"/>
  <c r="J15" i="1" s="1"/>
  <c r="I13" i="2"/>
  <c r="D13" s="1"/>
  <c r="H13"/>
  <c r="H8" s="1"/>
  <c r="H15" i="1" s="1"/>
  <c r="H9" s="1"/>
  <c r="G13" i="2"/>
  <c r="G8" s="1"/>
  <c r="G15" i="1" s="1"/>
  <c r="F13" i="2"/>
  <c r="F8" s="1"/>
  <c r="F15" i="1" s="1"/>
  <c r="F9" s="1"/>
  <c r="E13" i="2"/>
  <c r="E8" s="1"/>
  <c r="E15" i="1" s="1"/>
  <c r="J12" i="2"/>
  <c r="J7" s="1"/>
  <c r="J14" i="1" s="1"/>
  <c r="J8" s="1"/>
  <c r="I12" i="2"/>
  <c r="I7" s="1"/>
  <c r="I14" i="1" s="1"/>
  <c r="H12" i="2"/>
  <c r="H7" s="1"/>
  <c r="G12"/>
  <c r="G7" s="1"/>
  <c r="G14" i="1" s="1"/>
  <c r="F12" i="2"/>
  <c r="F7" s="1"/>
  <c r="E12"/>
  <c r="E7" s="1"/>
  <c r="E14" i="1" s="1"/>
  <c r="J11" i="2"/>
  <c r="J6" s="1"/>
  <c r="J13" i="1" s="1"/>
  <c r="I11" i="2"/>
  <c r="H11"/>
  <c r="H6" s="1"/>
  <c r="H13" i="1" s="1"/>
  <c r="H7" s="1"/>
  <c r="G11" i="2"/>
  <c r="G10" s="1"/>
  <c r="F11"/>
  <c r="F6" s="1"/>
  <c r="F13" i="1" s="1"/>
  <c r="E11" i="2"/>
  <c r="E6" s="1"/>
  <c r="E13" i="1" s="1"/>
  <c r="D17" l="1"/>
  <c r="I25"/>
  <c r="D25" s="1"/>
  <c r="D9" i="4"/>
  <c r="I5" i="5"/>
  <c r="D5" s="1"/>
  <c r="L6" i="1"/>
  <c r="D7"/>
  <c r="H14"/>
  <c r="I30"/>
  <c r="J25"/>
  <c r="J9"/>
  <c r="I8" i="2"/>
  <c r="D8" s="1"/>
  <c r="I10"/>
  <c r="D10" s="1"/>
  <c r="I8" i="1"/>
  <c r="J7"/>
  <c r="G36"/>
  <c r="G8"/>
  <c r="G33"/>
  <c r="G6" i="6"/>
  <c r="G35" i="1"/>
  <c r="G23"/>
  <c r="I6" i="2"/>
  <c r="G6"/>
  <c r="G13" i="1" s="1"/>
  <c r="E7"/>
  <c r="E16"/>
  <c r="F14"/>
  <c r="F8" s="1"/>
  <c r="E9"/>
  <c r="E27"/>
  <c r="G22"/>
  <c r="I22"/>
  <c r="D22" s="1"/>
  <c r="E10" i="2"/>
  <c r="E5"/>
  <c r="F27" i="1"/>
  <c r="E22"/>
  <c r="E5" i="5"/>
  <c r="J12" i="1"/>
  <c r="F10" i="2"/>
  <c r="H10"/>
  <c r="J10"/>
  <c r="I27" i="1" l="1"/>
  <c r="D27" s="1"/>
  <c r="D30"/>
  <c r="H8"/>
  <c r="H6" s="1"/>
  <c r="H12"/>
  <c r="J22"/>
  <c r="J6"/>
  <c r="I15"/>
  <c r="D15" s="1"/>
  <c r="I13"/>
  <c r="I7" s="1"/>
  <c r="G7"/>
  <c r="G10"/>
  <c r="I5" i="2"/>
  <c r="D5" s="1"/>
  <c r="G32" i="1"/>
  <c r="G9"/>
  <c r="G12"/>
  <c r="G5" i="2"/>
  <c r="E10" i="1"/>
  <c r="I9"/>
  <c r="D9" s="1"/>
  <c r="F7"/>
  <c r="E8"/>
  <c r="J5" i="2"/>
  <c r="F5"/>
  <c r="H5"/>
  <c r="I12" i="1" l="1"/>
  <c r="D12" s="1"/>
  <c r="G6"/>
  <c r="I6"/>
  <c r="D6" s="1"/>
  <c r="E12"/>
  <c r="F12"/>
  <c r="E6"/>
  <c r="F6"/>
</calcChain>
</file>

<file path=xl/sharedStrings.xml><?xml version="1.0" encoding="utf-8"?>
<sst xmlns="http://schemas.openxmlformats.org/spreadsheetml/2006/main" count="365" uniqueCount="79">
  <si>
    <t>Всего</t>
  </si>
  <si>
    <t>Федеральный бюджет</t>
  </si>
  <si>
    <t>Областной бюджет</t>
  </si>
  <si>
    <t>Местный бюджет</t>
  </si>
  <si>
    <t>Статус</t>
  </si>
  <si>
    <t>Наименование муниципальной программы, подпрограммы, основного мероприятия, мероприятия</t>
  </si>
  <si>
    <t>Источники ресурсного обеспечения</t>
  </si>
  <si>
    <t>Муниципальная программа</t>
  </si>
  <si>
    <t>Экономическое развитие и инновационная экономика</t>
  </si>
  <si>
    <t>Всего, в том числе:</t>
  </si>
  <si>
    <t>Внебюджетные фонды</t>
  </si>
  <si>
    <t>в том числе:</t>
  </si>
  <si>
    <t>Подпрограмма №1</t>
  </si>
  <si>
    <t>Оценка расходов всего, в том числе по годам реализации муниципальной программы, тыс.рублей.</t>
  </si>
  <si>
    <t>Подпрограмма №2</t>
  </si>
  <si>
    <t>Формирование благоприятной инвестиционной среды</t>
  </si>
  <si>
    <t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"Экономическое развитие и инновационная экономика"  Панинского муниципального района Воронежской области</t>
  </si>
  <si>
    <t>Подпрограмма №3</t>
  </si>
  <si>
    <t>Развитие информационно-консультационной помощи на селе</t>
  </si>
  <si>
    <t>Основное мероприятие 1</t>
  </si>
  <si>
    <t>Основное мероприятие 2</t>
  </si>
  <si>
    <t>Эпизоотическое и ветеринарно-санитарное благополучие Панинского муниципального района</t>
  </si>
  <si>
    <t>Основное мероприятие 3</t>
  </si>
  <si>
    <t>Основное мероприятие 4</t>
  </si>
  <si>
    <t>Основное мероприятие 5</t>
  </si>
  <si>
    <t>Развитие подотрасли животноводства, переработки и реализации продукции животноводства</t>
  </si>
  <si>
    <t>Поддержка малых форм хозяйствования</t>
  </si>
  <si>
    <t>Подпрограмма №4</t>
  </si>
  <si>
    <t>Мероприятие 1</t>
  </si>
  <si>
    <t>Мероприятие 2</t>
  </si>
  <si>
    <t>Мероприятие 3</t>
  </si>
  <si>
    <t>Мероприятие2</t>
  </si>
  <si>
    <t>Подпрограмма №5</t>
  </si>
  <si>
    <t>Защита прав потребителей на территории Панинского муниципального района Воронежской области</t>
  </si>
  <si>
    <t xml:space="preserve">Информационное обеспечение населения Панинского муниципального района по вопросам защиты прав потребителей и профилактика правонарушений в сфере защиты прав потребителей 
</t>
  </si>
  <si>
    <t xml:space="preserve">Информирование населения через СМИ и на официальном сайте администрации Панинского муниципального района, размещение на стендах в здании администрации информации о некачественных и опасных товарах и услугах в случае обнаружения их на потребительском рынке, о типичных нарушениях прав потребителей, нормах действующего законодательства РФ в сфере защиты прав потребителей и в смежных отраслях права. 
</t>
  </si>
  <si>
    <t>Повышение инвестиционной привлекательности Панинского муниципального района</t>
  </si>
  <si>
    <t>Информационно-технические мероприятия по размещению актуальной информации по формированию инвестиционной привлекательности района и деятельности по созданию благоприятного инвестиционного климата.</t>
  </si>
  <si>
    <t>Формирование инфраструктуры инвестиционной деятельности.</t>
  </si>
  <si>
    <t>Улучшение жилищных условий граждан, проживающих на сельских территориях Панинского муниципального района</t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</si>
  <si>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</t>
    </r>
    <r>
      <rPr>
        <u/>
        <sz val="12"/>
        <color theme="1"/>
        <rFont val="Times New Roman"/>
        <family val="1"/>
        <charset val="204"/>
      </rPr>
      <t>подпрограммы № 5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"Формирование благоприятной инвестиционной среды"</t>
    </r>
    <r>
      <rPr>
        <sz val="12"/>
        <color theme="1"/>
        <rFont val="Times New Roman"/>
        <family val="1"/>
        <charset val="204"/>
      </rPr>
      <t xml:space="preserve"> муниципальной программы "Экономическое развитие и инновационная экономика"  Панинского муниципального района Воронежской области</t>
    </r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</si>
  <si>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</t>
    </r>
    <r>
      <rPr>
        <u/>
        <sz val="12"/>
        <color theme="1"/>
        <rFont val="Times New Roman"/>
        <family val="1"/>
        <charset val="204"/>
      </rPr>
      <t>подпрограммы № 4</t>
    </r>
    <r>
      <rPr>
        <b/>
        <sz val="12"/>
        <color theme="1"/>
        <rFont val="Times New Roman"/>
        <family val="1"/>
        <charset val="204"/>
      </rPr>
      <t xml:space="preserve"> "Защита прав потребителей на территории Панинского муниципального района Воронежской области" </t>
    </r>
    <r>
      <rPr>
        <sz val="12"/>
        <color theme="1"/>
        <rFont val="Times New Roman"/>
        <family val="1"/>
        <charset val="204"/>
      </rPr>
      <t>муниципальной программы "Экономическое развитие и инновационная экономика"  Панинского муниципального района Воронежской области</t>
    </r>
  </si>
  <si>
    <t>Изготовление стенда,  печатной продукции, средств наглядной агитации   в сфере защиты прав потребителей и в смежных отраслях права.</t>
  </si>
  <si>
    <t xml:space="preserve"> Развитие сельского хозяйства и регулирования рынков сельскохозяйственной продукции, сырья и продовольствия.</t>
  </si>
  <si>
    <t>Финансовое обеспечение оказания муниципальных услуг (выполнения работ) подведомственными учреждениями  органов местного самоуправления (Финансирование и развитие МКУ Панинский «ИКЦ АПК»);</t>
  </si>
  <si>
    <t xml:space="preserve"> Создание условий и предпосылок для развития агропромышленного комплекса (Проведение конкурсов, выставок, семинаров и совещаний, дня работника сельского хозяйства и перерабатывающей промышленности, предварительное подведение итогов работы на уборке зерновых, сахарной свеклы)</t>
  </si>
  <si>
    <t>Обеспечение проведения противоэпизоотических мероприятий.</t>
  </si>
  <si>
    <t>Развитие подотрасли растениеводства, переработки и реализации продукции растениеводства</t>
  </si>
  <si>
    <t>Развитие элитного семеноводства</t>
  </si>
  <si>
    <t>Развитие садоводства, поддержка закладки и ухода за многолетними насаждениями</t>
  </si>
  <si>
    <t>Создание и модернизация производств по глубокой переработке сельскохозяйственных культур;</t>
  </si>
  <si>
    <t>Мероприятие 4</t>
  </si>
  <si>
    <t xml:space="preserve">Поддержка доходов сельскохозяйственных товаропроизводителей в области растениеводства;
</t>
  </si>
  <si>
    <t>Развитие молочного и мясного скотоводства;</t>
  </si>
  <si>
    <t>Развитие рыбоводства;</t>
  </si>
  <si>
    <t>Развитие овцеводства и козоводства</t>
  </si>
  <si>
    <t>Модернизация отрасли животноводства.</t>
  </si>
  <si>
    <t>Поддержка начинающих фермеров</t>
  </si>
  <si>
    <t>Развитие семейных животноводческих ферм на базе крестьянских (фермерских) хозяйств;</t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</si>
  <si>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</t>
    </r>
    <r>
      <rPr>
        <u/>
        <sz val="12"/>
        <color theme="1"/>
        <rFont val="Times New Roman"/>
        <family val="1"/>
        <charset val="204"/>
      </rPr>
      <t xml:space="preserve">подпрограммы № 2 </t>
    </r>
    <r>
      <rPr>
        <sz val="12"/>
        <color theme="1"/>
        <rFont val="Times New Roman"/>
        <family val="1"/>
        <charset val="204"/>
      </rPr>
      <t>"</t>
    </r>
    <r>
      <rPr>
        <b/>
        <sz val="12"/>
        <color theme="1"/>
        <rFont val="Times New Roman"/>
        <family val="1"/>
        <charset val="204"/>
      </rPr>
      <t>Развитие сельского хозяйства и регулирования рынков сельскохозяйственной продукции, сырья и продовольствия</t>
    </r>
    <r>
      <rPr>
        <sz val="12"/>
        <color theme="1"/>
        <rFont val="Times New Roman"/>
        <family val="1"/>
        <charset val="204"/>
      </rPr>
      <t>" муниципальной программы "Экономическое развитие и инновационная экономика"  Панинского муниципального района Воронежской области</t>
    </r>
  </si>
  <si>
    <t>Приложение 1 (к программе)</t>
  </si>
  <si>
    <t>Приложение 1.1 (к подпрограмме 1)</t>
  </si>
  <si>
    <t>Приложение 1.2 (к подпрограмме 2)</t>
  </si>
  <si>
    <t>Приложение 1.3(к подпрограмме 3)</t>
  </si>
  <si>
    <t>Приложение 1.4 (к подпрограмме 4)</t>
  </si>
  <si>
    <t>Приложение 1.5 (к подпрограмме 5)</t>
  </si>
  <si>
    <t>Обустройство территорий</t>
  </si>
  <si>
    <t xml:space="preserve">Обеспечение торговым обслуживанием сельского населения Панинского муниципального района в отдаленных и малонаселенных пунктах </t>
  </si>
  <si>
    <t>Развитие и поддержка малого и среднего предпринимательства и самозанятых граждан</t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</si>
  <si>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</t>
    </r>
    <r>
      <rPr>
        <u/>
        <sz val="12"/>
        <color theme="1"/>
        <rFont val="Times New Roman"/>
        <family val="1"/>
        <charset val="204"/>
      </rPr>
      <t xml:space="preserve">подпрограммы № 1 </t>
    </r>
    <r>
      <rPr>
        <sz val="12"/>
        <color theme="1"/>
        <rFont val="Times New Roman"/>
        <family val="1"/>
        <charset val="204"/>
      </rPr>
      <t>"</t>
    </r>
    <r>
      <rPr>
        <b/>
        <sz val="12"/>
        <color theme="1"/>
        <rFont val="Times New Roman"/>
        <family val="1"/>
        <charset val="204"/>
      </rPr>
      <t>Развитие и поддержка малого и среднего предпринимательства и самозанятых граждан</t>
    </r>
    <r>
      <rPr>
        <sz val="12"/>
        <color theme="1"/>
        <rFont val="Times New Roman"/>
        <family val="1"/>
        <charset val="204"/>
      </rPr>
      <t>" муниципальной программы "Экономическое развитие и инновационная экономика"  Панинского муниципального района Воронежской области</t>
    </r>
  </si>
  <si>
    <t>Финансовая поддержка субъектов малого и среднего предпринимательства и самозанятых граждан</t>
  </si>
  <si>
    <t>Предоставление грантов начинающим субъектам малого предпринимательства и самозанятым гражданам</t>
  </si>
  <si>
    <t>Субсидирование части затрат субъектов малого и среднего предпринимательства и самозанятых граждан, связанных с приобретением оборудования в целях создания и развития модернизации производства товаров</t>
  </si>
  <si>
    <t>Предоставление субсидий субъектам малого и среднего предпринимательства  и самозанятым гражданам на компенсацию части затрат, связанных с  уплатой первого взноса (аванса) по договорам лизинга оборудования</t>
  </si>
  <si>
    <t>Имущественная  поддержка субъектов малого и среднего предпринимательства и самозанятых граждан</t>
  </si>
  <si>
    <t>Оказание имущественной поддержки субъектам малого и среднего предпринимательства и самозанятым гражданам.</t>
  </si>
  <si>
    <t>Организация консультационной и информационно-методической поддержки субъектов малого и среднего предпринимательства и самозанятых граждан</t>
  </si>
  <si>
    <t>«Комплексное развитие сельских территорий на период 2020-2026 годов»</t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</si>
  <si>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</t>
    </r>
    <r>
      <rPr>
        <u/>
        <sz val="12"/>
        <color theme="1"/>
        <rFont val="Times New Roman"/>
        <family val="1"/>
        <charset val="204"/>
      </rPr>
      <t>подпрограммы № 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«Комплексное развитие сельских территорий на период 2020-2026 годов»</t>
    </r>
    <r>
      <rPr>
        <sz val="12"/>
        <color theme="1"/>
        <rFont val="Times New Roman"/>
        <family val="1"/>
        <charset val="204"/>
      </rPr>
      <t xml:space="preserve"> муниципальной программы "Экономическое развитие и инновационная экономика"  Панинского муниципального района Воронежской области</t>
    </r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</si>
</sst>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left" wrapText="1"/>
    </xf>
    <xf numFmtId="0" fontId="4" fillId="3" borderId="1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2" fontId="1" fillId="3" borderId="1" xfId="0" applyNumberFormat="1" applyFont="1" applyFill="1" applyBorder="1" applyAlignment="1">
      <alignment vertical="top" wrapText="1"/>
    </xf>
    <xf numFmtId="2" fontId="1" fillId="2" borderId="3" xfId="0" applyNumberFormat="1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>
      <alignment vertical="top" wrapText="1"/>
    </xf>
    <xf numFmtId="0" fontId="0" fillId="0" borderId="21" xfId="0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wrapText="1"/>
    </xf>
    <xf numFmtId="0" fontId="3" fillId="0" borderId="12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Border="1"/>
    <xf numFmtId="0" fontId="4" fillId="4" borderId="1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1" fillId="2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Font="1"/>
    <xf numFmtId="0" fontId="1" fillId="0" borderId="1" xfId="0" applyFont="1" applyFill="1" applyBorder="1" applyAlignment="1">
      <alignment wrapText="1"/>
    </xf>
    <xf numFmtId="2" fontId="4" fillId="4" borderId="1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left" wrapText="1"/>
    </xf>
    <xf numFmtId="2" fontId="1" fillId="0" borderId="3" xfId="0" applyNumberFormat="1" applyFont="1" applyFill="1" applyBorder="1" applyAlignment="1">
      <alignment horizontal="left" wrapText="1"/>
    </xf>
    <xf numFmtId="2" fontId="4" fillId="0" borderId="17" xfId="0" applyNumberFormat="1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wrapText="1"/>
    </xf>
    <xf numFmtId="2" fontId="4" fillId="0" borderId="22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2" fontId="2" fillId="3" borderId="3" xfId="0" applyNumberFormat="1" applyFont="1" applyFill="1" applyBorder="1" applyAlignment="1">
      <alignment horizontal="left" vertical="top" wrapText="1"/>
    </xf>
    <xf numFmtId="2" fontId="2" fillId="3" borderId="12" xfId="0" applyNumberFormat="1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wrapText="1"/>
    </xf>
    <xf numFmtId="2" fontId="1" fillId="0" borderId="22" xfId="0" applyNumberFormat="1" applyFont="1" applyFill="1" applyBorder="1" applyAlignment="1">
      <alignment horizontal="left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wrapText="1"/>
    </xf>
    <xf numFmtId="2" fontId="1" fillId="0" borderId="4" xfId="0" applyNumberFormat="1" applyFont="1" applyFill="1" applyBorder="1" applyAlignment="1">
      <alignment horizontal="center" wrapText="1"/>
    </xf>
    <xf numFmtId="0" fontId="0" fillId="0" borderId="1" xfId="0" applyBorder="1"/>
    <xf numFmtId="2" fontId="1" fillId="0" borderId="12" xfId="0" applyNumberFormat="1" applyFont="1" applyFill="1" applyBorder="1" applyAlignment="1">
      <alignment wrapText="1"/>
    </xf>
    <xf numFmtId="2" fontId="1" fillId="0" borderId="24" xfId="0" applyNumberFormat="1" applyFont="1" applyFill="1" applyBorder="1" applyAlignment="1">
      <alignment wrapText="1"/>
    </xf>
    <xf numFmtId="2" fontId="1" fillId="0" borderId="12" xfId="0" applyNumberFormat="1" applyFont="1" applyFill="1" applyBorder="1" applyAlignment="1">
      <alignment horizontal="center" wrapText="1"/>
    </xf>
    <xf numFmtId="2" fontId="1" fillId="0" borderId="24" xfId="0" applyNumberFormat="1" applyFont="1" applyFill="1" applyBorder="1" applyAlignment="1">
      <alignment horizontal="center" wrapText="1"/>
    </xf>
    <xf numFmtId="0" fontId="0" fillId="0" borderId="20" xfId="0" applyBorder="1"/>
    <xf numFmtId="2" fontId="8" fillId="3" borderId="17" xfId="0" applyNumberFormat="1" applyFont="1" applyFill="1" applyBorder="1" applyAlignment="1">
      <alignment horizontal="left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8" fillId="2" borderId="3" xfId="0" applyNumberFormat="1" applyFont="1" applyFill="1" applyBorder="1" applyAlignment="1">
      <alignment horizontal="left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wrapText="1"/>
    </xf>
    <xf numFmtId="2" fontId="8" fillId="0" borderId="3" xfId="0" applyNumberFormat="1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left" wrapText="1"/>
    </xf>
    <xf numFmtId="0" fontId="1" fillId="0" borderId="13" xfId="0" applyFont="1" applyBorder="1" applyAlignment="1">
      <alignment horizontal="center" wrapText="1"/>
    </xf>
    <xf numFmtId="0" fontId="0" fillId="0" borderId="1" xfId="0" applyFont="1" applyBorder="1"/>
    <xf numFmtId="0" fontId="3" fillId="0" borderId="0" xfId="0" applyFont="1"/>
    <xf numFmtId="0" fontId="3" fillId="0" borderId="1" xfId="0" applyFont="1" applyBorder="1"/>
    <xf numFmtId="0" fontId="3" fillId="2" borderId="1" xfId="0" applyFont="1" applyFill="1" applyBorder="1"/>
    <xf numFmtId="2" fontId="3" fillId="2" borderId="3" xfId="0" applyNumberFormat="1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2" fontId="8" fillId="0" borderId="1" xfId="0" applyNumberFormat="1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/>
    </xf>
    <xf numFmtId="2" fontId="3" fillId="0" borderId="1" xfId="0" applyNumberFormat="1" applyFont="1" applyFill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left" vertical="top" wrapText="1"/>
    </xf>
    <xf numFmtId="2" fontId="8" fillId="2" borderId="2" xfId="0" applyNumberFormat="1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left" vertical="top" wrapText="1"/>
    </xf>
    <xf numFmtId="2" fontId="3" fillId="2" borderId="2" xfId="0" applyNumberFormat="1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2" fontId="3" fillId="0" borderId="3" xfId="0" applyNumberFormat="1" applyFont="1" applyFill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/>
    </xf>
    <xf numFmtId="2" fontId="3" fillId="0" borderId="1" xfId="0" applyNumberFormat="1" applyFont="1" applyFill="1" applyBorder="1" applyAlignment="1">
      <alignment horizontal="right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right" vertical="top" wrapText="1"/>
    </xf>
    <xf numFmtId="0" fontId="0" fillId="0" borderId="1" xfId="0" applyFont="1" applyBorder="1" applyAlignment="1">
      <alignment horizontal="right" vertical="top"/>
    </xf>
    <xf numFmtId="0" fontId="4" fillId="3" borderId="22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24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8" fillId="0" borderId="26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2" fontId="1" fillId="0" borderId="13" xfId="0" applyNumberFormat="1" applyFont="1" applyBorder="1" applyAlignment="1">
      <alignment horizontal="left" vertical="center" wrapText="1"/>
    </xf>
    <xf numFmtId="2" fontId="2" fillId="0" borderId="13" xfId="0" applyNumberFormat="1" applyFont="1" applyBorder="1" applyAlignment="1">
      <alignment horizontal="center" wrapText="1"/>
    </xf>
    <xf numFmtId="2" fontId="2" fillId="0" borderId="27" xfId="0" applyNumberFormat="1" applyFont="1" applyBorder="1" applyAlignment="1">
      <alignment horizontal="center" wrapText="1"/>
    </xf>
    <xf numFmtId="0" fontId="0" fillId="0" borderId="27" xfId="0" applyFill="1" applyBorder="1" applyAlignment="1">
      <alignment wrapText="1"/>
    </xf>
    <xf numFmtId="0" fontId="4" fillId="4" borderId="17" xfId="0" applyFont="1" applyFill="1" applyBorder="1" applyAlignment="1">
      <alignment horizontal="left" vertical="top" wrapText="1"/>
    </xf>
    <xf numFmtId="2" fontId="4" fillId="4" borderId="17" xfId="0" applyNumberFormat="1" applyFont="1" applyFill="1" applyBorder="1" applyAlignment="1">
      <alignment horizontal="left" vertical="top" wrapText="1"/>
    </xf>
    <xf numFmtId="2" fontId="4" fillId="4" borderId="30" xfId="0" applyNumberFormat="1" applyFont="1" applyFill="1" applyBorder="1" applyAlignment="1">
      <alignment horizontal="left" vertical="top" wrapText="1"/>
    </xf>
    <xf numFmtId="2" fontId="4" fillId="4" borderId="32" xfId="0" applyNumberFormat="1" applyFont="1" applyFill="1" applyBorder="1" applyAlignment="1">
      <alignment horizontal="left" vertical="center" wrapText="1"/>
    </xf>
    <xf numFmtId="2" fontId="4" fillId="4" borderId="12" xfId="0" applyNumberFormat="1" applyFont="1" applyFill="1" applyBorder="1" applyAlignment="1">
      <alignment horizontal="left" vertical="center" wrapText="1"/>
    </xf>
    <xf numFmtId="2" fontId="4" fillId="4" borderId="34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top"/>
    </xf>
    <xf numFmtId="2" fontId="3" fillId="0" borderId="1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/>
    </xf>
    <xf numFmtId="2" fontId="3" fillId="0" borderId="0" xfId="0" applyNumberFormat="1" applyFont="1"/>
    <xf numFmtId="0" fontId="3" fillId="0" borderId="3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Border="1"/>
    <xf numFmtId="164" fontId="8" fillId="3" borderId="1" xfId="0" applyNumberFormat="1" applyFont="1" applyFill="1" applyBorder="1" applyAlignment="1">
      <alignment horizontal="left" wrapText="1"/>
    </xf>
    <xf numFmtId="2" fontId="8" fillId="2" borderId="1" xfId="0" applyNumberFormat="1" applyFont="1" applyFill="1" applyBorder="1" applyAlignment="1">
      <alignment horizontal="left" wrapText="1"/>
    </xf>
    <xf numFmtId="2" fontId="8" fillId="0" borderId="1" xfId="0" applyNumberFormat="1" applyFont="1" applyFill="1" applyBorder="1" applyAlignment="1">
      <alignment horizontal="left" wrapText="1"/>
    </xf>
    <xf numFmtId="164" fontId="8" fillId="3" borderId="3" xfId="0" applyNumberFormat="1" applyFont="1" applyFill="1" applyBorder="1" applyAlignment="1">
      <alignment horizontal="left" wrapText="1"/>
    </xf>
    <xf numFmtId="164" fontId="8" fillId="3" borderId="17" xfId="0" applyNumberFormat="1" applyFont="1" applyFill="1" applyBorder="1" applyAlignment="1">
      <alignment horizontal="left" wrapText="1"/>
    </xf>
    <xf numFmtId="2" fontId="8" fillId="3" borderId="30" xfId="0" applyNumberFormat="1" applyFont="1" applyFill="1" applyBorder="1" applyAlignment="1">
      <alignment horizontal="left" wrapText="1"/>
    </xf>
    <xf numFmtId="2" fontId="8" fillId="3" borderId="32" xfId="0" applyNumberFormat="1" applyFont="1" applyFill="1" applyBorder="1" applyAlignment="1">
      <alignment horizontal="left" vertical="center" wrapText="1"/>
    </xf>
    <xf numFmtId="164" fontId="8" fillId="3" borderId="12" xfId="0" applyNumberFormat="1" applyFont="1" applyFill="1" applyBorder="1" applyAlignment="1">
      <alignment horizontal="left" wrapText="1"/>
    </xf>
    <xf numFmtId="2" fontId="8" fillId="3" borderId="12" xfId="0" applyNumberFormat="1" applyFont="1" applyFill="1" applyBorder="1" applyAlignment="1">
      <alignment horizontal="left" vertical="center" wrapText="1"/>
    </xf>
    <xf numFmtId="2" fontId="8" fillId="3" borderId="34" xfId="0" applyNumberFormat="1" applyFont="1" applyFill="1" applyBorder="1" applyAlignment="1">
      <alignment horizontal="left" vertical="center" wrapText="1"/>
    </xf>
    <xf numFmtId="0" fontId="0" fillId="0" borderId="15" xfId="0" applyBorder="1"/>
    <xf numFmtId="0" fontId="0" fillId="0" borderId="11" xfId="0" applyBorder="1"/>
    <xf numFmtId="0" fontId="2" fillId="3" borderId="17" xfId="0" applyFont="1" applyFill="1" applyBorder="1" applyAlignment="1">
      <alignment horizontal="left" vertical="top" wrapText="1"/>
    </xf>
    <xf numFmtId="2" fontId="2" fillId="3" borderId="17" xfId="0" applyNumberFormat="1" applyFont="1" applyFill="1" applyBorder="1" applyAlignment="1">
      <alignment horizontal="left" vertical="top" wrapText="1"/>
    </xf>
    <xf numFmtId="2" fontId="2" fillId="3" borderId="30" xfId="0" applyNumberFormat="1" applyFont="1" applyFill="1" applyBorder="1" applyAlignment="1">
      <alignment horizontal="left" vertical="top" wrapText="1"/>
    </xf>
    <xf numFmtId="2" fontId="1" fillId="3" borderId="32" xfId="0" applyNumberFormat="1" applyFont="1" applyFill="1" applyBorder="1" applyAlignment="1">
      <alignment vertical="top" wrapText="1"/>
    </xf>
    <xf numFmtId="2" fontId="2" fillId="3" borderId="13" xfId="0" applyNumberFormat="1" applyFont="1" applyFill="1" applyBorder="1" applyAlignment="1">
      <alignment horizontal="left" vertical="top" wrapText="1"/>
    </xf>
    <xf numFmtId="2" fontId="1" fillId="3" borderId="12" xfId="0" applyNumberFormat="1" applyFont="1" applyFill="1" applyBorder="1" applyAlignment="1">
      <alignment vertical="top" wrapText="1"/>
    </xf>
    <xf numFmtId="2" fontId="1" fillId="3" borderId="34" xfId="0" applyNumberFormat="1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2" fontId="4" fillId="4" borderId="1" xfId="0" applyNumberFormat="1" applyFont="1" applyFill="1" applyBorder="1" applyAlignment="1">
      <alignment horizontal="left" vertical="top" wrapText="1"/>
    </xf>
    <xf numFmtId="2" fontId="4" fillId="4" borderId="12" xfId="0" applyNumberFormat="1" applyFont="1" applyFill="1" applyBorder="1" applyAlignment="1">
      <alignment horizontal="left" vertical="top" wrapText="1"/>
    </xf>
    <xf numFmtId="2" fontId="4" fillId="0" borderId="22" xfId="0" applyNumberFormat="1" applyFont="1" applyFill="1" applyBorder="1" applyAlignment="1">
      <alignment horizontal="left" wrapText="1"/>
    </xf>
    <xf numFmtId="2" fontId="4" fillId="0" borderId="17" xfId="0" applyNumberFormat="1" applyFont="1" applyFill="1" applyBorder="1" applyAlignment="1">
      <alignment horizontal="center" wrapText="1"/>
    </xf>
    <xf numFmtId="2" fontId="4" fillId="0" borderId="23" xfId="0" applyNumberFormat="1" applyFont="1" applyFill="1" applyBorder="1" applyAlignment="1">
      <alignment horizontal="center" wrapText="1"/>
    </xf>
    <xf numFmtId="2" fontId="4" fillId="0" borderId="30" xfId="0" applyNumberFormat="1" applyFont="1" applyFill="1" applyBorder="1" applyAlignment="1">
      <alignment horizontal="center" wrapText="1"/>
    </xf>
    <xf numFmtId="2" fontId="1" fillId="0" borderId="35" xfId="0" applyNumberFormat="1" applyFont="1" applyFill="1" applyBorder="1" applyAlignment="1">
      <alignment horizontal="left" wrapText="1"/>
    </xf>
    <xf numFmtId="2" fontId="4" fillId="0" borderId="13" xfId="0" applyNumberFormat="1" applyFont="1" applyFill="1" applyBorder="1" applyAlignment="1">
      <alignment horizontal="left" wrapText="1"/>
    </xf>
    <xf numFmtId="2" fontId="1" fillId="0" borderId="13" xfId="0" applyNumberFormat="1" applyFont="1" applyFill="1" applyBorder="1" applyAlignment="1">
      <alignment horizontal="left" wrapText="1"/>
    </xf>
    <xf numFmtId="2" fontId="1" fillId="0" borderId="27" xfId="0" applyNumberFormat="1" applyFont="1" applyFill="1" applyBorder="1" applyAlignment="1">
      <alignment horizontal="left" wrapText="1"/>
    </xf>
    <xf numFmtId="2" fontId="1" fillId="0" borderId="36" xfId="0" applyNumberFormat="1" applyFont="1" applyFill="1" applyBorder="1" applyAlignment="1">
      <alignment horizontal="left" wrapText="1"/>
    </xf>
    <xf numFmtId="2" fontId="4" fillId="0" borderId="11" xfId="0" applyNumberFormat="1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vertical="center" wrapText="1"/>
    </xf>
    <xf numFmtId="2" fontId="1" fillId="0" borderId="37" xfId="0" applyNumberFormat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wrapText="1"/>
    </xf>
    <xf numFmtId="2" fontId="4" fillId="0" borderId="17" xfId="0" applyNumberFormat="1" applyFont="1" applyFill="1" applyBorder="1" applyAlignment="1">
      <alignment wrapText="1"/>
    </xf>
    <xf numFmtId="2" fontId="4" fillId="0" borderId="23" xfId="0" applyNumberFormat="1" applyFont="1" applyFill="1" applyBorder="1" applyAlignment="1">
      <alignment wrapText="1"/>
    </xf>
    <xf numFmtId="2" fontId="4" fillId="0" borderId="30" xfId="0" applyNumberFormat="1" applyFont="1" applyFill="1" applyBorder="1" applyAlignment="1">
      <alignment wrapText="1"/>
    </xf>
    <xf numFmtId="2" fontId="1" fillId="0" borderId="32" xfId="0" applyNumberFormat="1" applyFont="1" applyFill="1" applyBorder="1" applyAlignment="1">
      <alignment wrapText="1"/>
    </xf>
    <xf numFmtId="2" fontId="1" fillId="0" borderId="34" xfId="0" applyNumberFormat="1" applyFont="1" applyFill="1" applyBorder="1" applyAlignment="1">
      <alignment wrapText="1"/>
    </xf>
    <xf numFmtId="2" fontId="1" fillId="0" borderId="32" xfId="0" applyNumberFormat="1" applyFont="1" applyFill="1" applyBorder="1" applyAlignment="1">
      <alignment horizontal="center" wrapText="1"/>
    </xf>
    <xf numFmtId="2" fontId="1" fillId="0" borderId="34" xfId="0" applyNumberFormat="1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24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9" fillId="0" borderId="25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5" fillId="2" borderId="15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right"/>
    </xf>
    <xf numFmtId="0" fontId="9" fillId="0" borderId="1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abSelected="1" view="pageBreakPreview" zoomScale="80" zoomScaleNormal="100" zoomScaleSheetLayoutView="80" workbookViewId="0">
      <pane ySplit="4" topLeftCell="A5" activePane="bottomLeft" state="frozen"/>
      <selection pane="bottomLeft" activeCell="P13" sqref="P13"/>
    </sheetView>
  </sheetViews>
  <sheetFormatPr defaultRowHeight="15.75"/>
  <cols>
    <col min="1" max="1" width="18.7109375" customWidth="1"/>
    <col min="2" max="2" width="31.5703125" style="2" customWidth="1"/>
    <col min="3" max="3" width="33.28515625" style="2" customWidth="1"/>
    <col min="4" max="4" width="11.7109375" style="2" customWidth="1"/>
    <col min="5" max="5" width="12" style="2" customWidth="1"/>
    <col min="6" max="6" width="11.140625" style="2" customWidth="1"/>
    <col min="7" max="7" width="10.7109375" style="2" customWidth="1"/>
    <col min="8" max="8" width="12.5703125" style="2" customWidth="1"/>
    <col min="9" max="9" width="11.85546875" style="2" customWidth="1"/>
    <col min="10" max="10" width="12.42578125" style="2" customWidth="1"/>
    <col min="11" max="11" width="12.42578125" style="1" customWidth="1"/>
    <col min="12" max="12" width="12" style="1" customWidth="1"/>
    <col min="13" max="14" width="9.140625" style="1"/>
  </cols>
  <sheetData>
    <row r="1" spans="1:15" ht="33" customHeight="1">
      <c r="A1" s="225" t="s">
        <v>60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6"/>
    </row>
    <row r="2" spans="1:15" ht="49.5" customHeight="1">
      <c r="A2" s="227" t="s">
        <v>16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</row>
    <row r="3" spans="1:15" ht="30" customHeight="1">
      <c r="A3" s="236" t="s">
        <v>4</v>
      </c>
      <c r="B3" s="234" t="s">
        <v>5</v>
      </c>
      <c r="C3" s="234" t="s">
        <v>6</v>
      </c>
      <c r="D3" s="228" t="s">
        <v>13</v>
      </c>
      <c r="E3" s="229"/>
      <c r="F3" s="229"/>
      <c r="G3" s="229"/>
      <c r="H3" s="229"/>
      <c r="I3" s="229"/>
      <c r="J3" s="229"/>
      <c r="K3" s="229"/>
      <c r="L3" s="230"/>
    </row>
    <row r="4" spans="1:15" ht="34.5" customHeight="1" thickBot="1">
      <c r="A4" s="237"/>
      <c r="B4" s="235"/>
      <c r="C4" s="235"/>
      <c r="D4" s="9" t="s">
        <v>0</v>
      </c>
      <c r="E4" s="5">
        <v>2020</v>
      </c>
      <c r="F4" s="5">
        <v>2021</v>
      </c>
      <c r="G4" s="5">
        <v>2022</v>
      </c>
      <c r="H4" s="5">
        <v>2023</v>
      </c>
      <c r="I4" s="212">
        <v>2024</v>
      </c>
      <c r="J4" s="216">
        <v>2025</v>
      </c>
      <c r="K4" s="217">
        <v>2026</v>
      </c>
      <c r="L4" s="218">
        <v>2027</v>
      </c>
    </row>
    <row r="5" spans="1:15" ht="16.5" thickBot="1">
      <c r="A5" s="60">
        <v>1</v>
      </c>
      <c r="B5" s="144">
        <v>2</v>
      </c>
      <c r="C5" s="144">
        <v>3</v>
      </c>
      <c r="D5" s="144">
        <v>4</v>
      </c>
      <c r="E5" s="144">
        <v>5</v>
      </c>
      <c r="F5" s="144">
        <v>6</v>
      </c>
      <c r="G5" s="144">
        <v>7</v>
      </c>
      <c r="H5" s="144">
        <v>8</v>
      </c>
      <c r="I5" s="144">
        <v>9</v>
      </c>
      <c r="J5" s="145">
        <v>10</v>
      </c>
      <c r="K5" s="146">
        <v>11</v>
      </c>
      <c r="L5" s="147">
        <v>12</v>
      </c>
    </row>
    <row r="6" spans="1:15" ht="31.5" customHeight="1">
      <c r="A6" s="238" t="s">
        <v>7</v>
      </c>
      <c r="B6" s="241" t="s">
        <v>8</v>
      </c>
      <c r="C6" s="155" t="s">
        <v>9</v>
      </c>
      <c r="D6" s="156">
        <f>E6+F6+G6+H6+I6+J6+K6+L6</f>
        <v>72601.48</v>
      </c>
      <c r="E6" s="156">
        <f>E7+E8+E9+E10</f>
        <v>8009.7</v>
      </c>
      <c r="F6" s="156">
        <f t="shared" ref="F6:K6" si="0">F7+F8+F9+F10</f>
        <v>7093.3000000000011</v>
      </c>
      <c r="G6" s="156">
        <f t="shared" si="0"/>
        <v>7209.62</v>
      </c>
      <c r="H6" s="156">
        <f t="shared" si="0"/>
        <v>11455.46</v>
      </c>
      <c r="I6" s="156">
        <f t="shared" si="0"/>
        <v>7671.1</v>
      </c>
      <c r="J6" s="156">
        <f t="shared" si="0"/>
        <v>10730.5</v>
      </c>
      <c r="K6" s="156">
        <f t="shared" si="0"/>
        <v>10150.299999999999</v>
      </c>
      <c r="L6" s="157">
        <f t="shared" ref="L6" si="1">L7+L8+L9+L10</f>
        <v>10281.5</v>
      </c>
      <c r="M6" s="90"/>
      <c r="N6" s="90"/>
      <c r="O6" s="90"/>
    </row>
    <row r="7" spans="1:15" ht="29.25" customHeight="1">
      <c r="A7" s="239"/>
      <c r="B7" s="242"/>
      <c r="C7" s="61" t="s">
        <v>1</v>
      </c>
      <c r="D7" s="190">
        <f t="shared" ref="D7:D10" si="2">E7+F7+G7+H7+I7+J7+K7+L7</f>
        <v>445.2</v>
      </c>
      <c r="E7" s="79">
        <f t="shared" ref="E7:K10" si="3">E13+E18+E23+E28+E33</f>
        <v>445.2</v>
      </c>
      <c r="F7" s="79">
        <f t="shared" si="3"/>
        <v>0</v>
      </c>
      <c r="G7" s="79">
        <f t="shared" si="3"/>
        <v>0</v>
      </c>
      <c r="H7" s="79">
        <f t="shared" si="3"/>
        <v>0</v>
      </c>
      <c r="I7" s="79">
        <f t="shared" si="3"/>
        <v>0</v>
      </c>
      <c r="J7" s="79">
        <f t="shared" si="3"/>
        <v>0</v>
      </c>
      <c r="K7" s="79">
        <f t="shared" si="3"/>
        <v>0</v>
      </c>
      <c r="L7" s="158">
        <f t="shared" ref="L7" si="4">L13+L18+L23+L28+L33</f>
        <v>0</v>
      </c>
      <c r="M7" s="90"/>
      <c r="N7" s="90"/>
      <c r="O7" s="90"/>
    </row>
    <row r="8" spans="1:15" ht="30.75" customHeight="1">
      <c r="A8" s="239"/>
      <c r="B8" s="242"/>
      <c r="C8" s="61" t="s">
        <v>2</v>
      </c>
      <c r="D8" s="190">
        <f t="shared" si="2"/>
        <v>8500.81</v>
      </c>
      <c r="E8" s="79">
        <f t="shared" si="3"/>
        <v>2774.5</v>
      </c>
      <c r="F8" s="79">
        <f t="shared" si="3"/>
        <v>515.6</v>
      </c>
      <c r="G8" s="79">
        <f t="shared" si="3"/>
        <v>506.2</v>
      </c>
      <c r="H8" s="79">
        <f t="shared" si="3"/>
        <v>3666.81</v>
      </c>
      <c r="I8" s="79">
        <f t="shared" si="3"/>
        <v>272.39999999999998</v>
      </c>
      <c r="J8" s="79">
        <f t="shared" si="3"/>
        <v>390.5</v>
      </c>
      <c r="K8" s="79">
        <f t="shared" si="3"/>
        <v>191.3</v>
      </c>
      <c r="L8" s="158">
        <f t="shared" ref="L8" si="5">L14+L19+L24+L29+L34</f>
        <v>183.5</v>
      </c>
      <c r="M8" s="90"/>
      <c r="N8" s="90"/>
      <c r="O8" s="90"/>
    </row>
    <row r="9" spans="1:15" ht="28.5" customHeight="1">
      <c r="A9" s="239"/>
      <c r="B9" s="242"/>
      <c r="C9" s="61" t="s">
        <v>3</v>
      </c>
      <c r="D9" s="190">
        <f t="shared" si="2"/>
        <v>63655.47</v>
      </c>
      <c r="E9" s="79">
        <f t="shared" si="3"/>
        <v>4790</v>
      </c>
      <c r="F9" s="79">
        <f t="shared" si="3"/>
        <v>6577.7000000000007</v>
      </c>
      <c r="G9" s="79">
        <f t="shared" si="3"/>
        <v>6703.42</v>
      </c>
      <c r="H9" s="79">
        <f t="shared" si="3"/>
        <v>7788.65</v>
      </c>
      <c r="I9" s="79">
        <f t="shared" si="3"/>
        <v>7398.7000000000007</v>
      </c>
      <c r="J9" s="79">
        <f t="shared" si="3"/>
        <v>10340</v>
      </c>
      <c r="K9" s="79">
        <f t="shared" si="3"/>
        <v>9959</v>
      </c>
      <c r="L9" s="158">
        <f t="shared" ref="L9" si="6">L15+L20+L25+L30+L35</f>
        <v>10098</v>
      </c>
      <c r="M9" s="90"/>
      <c r="N9" s="90"/>
      <c r="O9" s="90"/>
    </row>
    <row r="10" spans="1:15" ht="17.25" customHeight="1" thickBot="1">
      <c r="A10" s="240"/>
      <c r="B10" s="243"/>
      <c r="C10" s="62" t="s">
        <v>10</v>
      </c>
      <c r="D10" s="191">
        <f t="shared" si="2"/>
        <v>0</v>
      </c>
      <c r="E10" s="159">
        <f t="shared" si="3"/>
        <v>0</v>
      </c>
      <c r="F10" s="159">
        <f t="shared" si="3"/>
        <v>0</v>
      </c>
      <c r="G10" s="159">
        <f t="shared" si="3"/>
        <v>0</v>
      </c>
      <c r="H10" s="159">
        <f t="shared" si="3"/>
        <v>0</v>
      </c>
      <c r="I10" s="159">
        <f t="shared" si="3"/>
        <v>0</v>
      </c>
      <c r="J10" s="159">
        <f t="shared" si="3"/>
        <v>0</v>
      </c>
      <c r="K10" s="159">
        <f t="shared" si="3"/>
        <v>0</v>
      </c>
      <c r="L10" s="160">
        <f t="shared" ref="L10" si="7">L16+L21+L26+L31+L36</f>
        <v>0</v>
      </c>
      <c r="M10" s="90"/>
      <c r="N10" s="90"/>
      <c r="O10" s="90"/>
    </row>
    <row r="11" spans="1:15" ht="26.25" customHeight="1" thickBot="1">
      <c r="A11" s="148" t="s">
        <v>11</v>
      </c>
      <c r="B11" s="149"/>
      <c r="C11" s="150"/>
      <c r="D11" s="151"/>
      <c r="E11" s="152"/>
      <c r="F11" s="152"/>
      <c r="G11" s="152"/>
      <c r="H11" s="152"/>
      <c r="I11" s="152"/>
      <c r="J11" s="153"/>
      <c r="K11" s="154"/>
      <c r="L11" s="189"/>
      <c r="M11" s="58"/>
      <c r="N11" s="58"/>
      <c r="O11" s="59"/>
    </row>
    <row r="12" spans="1:15" ht="31.5" customHeight="1">
      <c r="A12" s="223" t="s">
        <v>12</v>
      </c>
      <c r="B12" s="231" t="s">
        <v>68</v>
      </c>
      <c r="C12" s="66" t="s">
        <v>9</v>
      </c>
      <c r="D12" s="82">
        <f>E12+F12+G12+H12+I12+J12+K12+L12</f>
        <v>37440.629999999997</v>
      </c>
      <c r="E12" s="193">
        <f>E13+E14+E15+E16</f>
        <v>4400</v>
      </c>
      <c r="F12" s="193">
        <f t="shared" ref="F12:L12" si="8">F13+F14+F15+F16</f>
        <v>3514.8</v>
      </c>
      <c r="G12" s="193">
        <f t="shared" si="8"/>
        <v>3319.42</v>
      </c>
      <c r="H12" s="193">
        <f t="shared" si="8"/>
        <v>7074.8099999999995</v>
      </c>
      <c r="I12" s="193">
        <f t="shared" si="8"/>
        <v>2686.6</v>
      </c>
      <c r="J12" s="194">
        <f t="shared" si="8"/>
        <v>5345</v>
      </c>
      <c r="K12" s="194">
        <f t="shared" si="8"/>
        <v>5500</v>
      </c>
      <c r="L12" s="195">
        <f t="shared" si="8"/>
        <v>5600</v>
      </c>
      <c r="M12" s="90"/>
      <c r="N12" s="90"/>
      <c r="O12" s="90"/>
    </row>
    <row r="13" spans="1:15" ht="24.75" customHeight="1">
      <c r="A13" s="219"/>
      <c r="B13" s="232"/>
      <c r="C13" s="64" t="s">
        <v>1</v>
      </c>
      <c r="D13" s="80">
        <f t="shared" ref="D13:D16" si="9">E13+F13+G13+H13+I13+J13+K13+L13</f>
        <v>0</v>
      </c>
      <c r="E13" s="81">
        <f>'Подпрограмма 1'!E6</f>
        <v>0</v>
      </c>
      <c r="F13" s="81">
        <f>'Подпрограмма 1'!F6</f>
        <v>0</v>
      </c>
      <c r="G13" s="81">
        <f>'Подпрограмма 1'!G6</f>
        <v>0</v>
      </c>
      <c r="H13" s="81">
        <f>'Подпрограмма 1'!H6</f>
        <v>0</v>
      </c>
      <c r="I13" s="81">
        <f>'Подпрограмма 1'!I6</f>
        <v>0</v>
      </c>
      <c r="J13" s="91">
        <f>'Подпрограмма 1'!J6</f>
        <v>0</v>
      </c>
      <c r="K13" s="91">
        <f>'Подпрограмма 1'!K6</f>
        <v>0</v>
      </c>
      <c r="L13" s="196">
        <f>'Подпрограмма 1'!L6</f>
        <v>0</v>
      </c>
      <c r="M13" s="90"/>
      <c r="N13" s="90"/>
      <c r="O13" s="90"/>
    </row>
    <row r="14" spans="1:15" ht="24" customHeight="1">
      <c r="A14" s="219"/>
      <c r="B14" s="232"/>
      <c r="C14" s="64" t="s">
        <v>2</v>
      </c>
      <c r="D14" s="80">
        <f t="shared" si="9"/>
        <v>5402.8099999999995</v>
      </c>
      <c r="E14" s="81">
        <f>'Подпрограмма 1'!E7</f>
        <v>1970</v>
      </c>
      <c r="F14" s="81">
        <f>'Подпрограмма 1'!F7</f>
        <v>0</v>
      </c>
      <c r="G14" s="81">
        <f>'Подпрограмма 1'!G7</f>
        <v>0</v>
      </c>
      <c r="H14" s="81">
        <f>'Подпрограмма 1'!H7</f>
        <v>3432.81</v>
      </c>
      <c r="I14" s="81">
        <f>'Подпрограмма 1'!I7</f>
        <v>0</v>
      </c>
      <c r="J14" s="91">
        <f>'Подпрограмма 1'!J7</f>
        <v>0</v>
      </c>
      <c r="K14" s="91">
        <f>'Подпрограмма 1'!K7</f>
        <v>0</v>
      </c>
      <c r="L14" s="196">
        <f>'Подпрограмма 1'!L7</f>
        <v>0</v>
      </c>
      <c r="M14" s="90"/>
      <c r="N14" s="90"/>
      <c r="O14" s="90"/>
    </row>
    <row r="15" spans="1:15" ht="26.25" customHeight="1">
      <c r="A15" s="219"/>
      <c r="B15" s="232"/>
      <c r="C15" s="64" t="s">
        <v>3</v>
      </c>
      <c r="D15" s="80">
        <f t="shared" si="9"/>
        <v>32037.82</v>
      </c>
      <c r="E15" s="81">
        <f>'Подпрограмма 1'!E8</f>
        <v>2430</v>
      </c>
      <c r="F15" s="81">
        <f>'Подпрограмма 1'!F8</f>
        <v>3514.8</v>
      </c>
      <c r="G15" s="81">
        <f>'Подпрограмма 1'!G8</f>
        <v>3319.42</v>
      </c>
      <c r="H15" s="81">
        <f>'Подпрограмма 1'!H8</f>
        <v>3642</v>
      </c>
      <c r="I15" s="81">
        <f>'Подпрограмма 1'!I8</f>
        <v>2686.6</v>
      </c>
      <c r="J15" s="91">
        <f>'Подпрограмма 1'!J8</f>
        <v>5345</v>
      </c>
      <c r="K15" s="91">
        <f>'Подпрограмма 1'!K8</f>
        <v>5500</v>
      </c>
      <c r="L15" s="196">
        <f>'Подпрограмма 1'!L8</f>
        <v>5600</v>
      </c>
      <c r="M15" s="90"/>
      <c r="N15" s="90"/>
      <c r="O15" s="90"/>
    </row>
    <row r="16" spans="1:15" ht="32.25" customHeight="1" thickBot="1">
      <c r="A16" s="220"/>
      <c r="B16" s="233"/>
      <c r="C16" s="65" t="s">
        <v>10</v>
      </c>
      <c r="D16" s="197">
        <f t="shared" si="9"/>
        <v>0</v>
      </c>
      <c r="E16" s="198">
        <f>'Подпрограмма 1'!E9</f>
        <v>0</v>
      </c>
      <c r="F16" s="198">
        <f>'Подпрограмма 1'!F9</f>
        <v>0</v>
      </c>
      <c r="G16" s="198">
        <f>'Подпрограмма 1'!G9</f>
        <v>0</v>
      </c>
      <c r="H16" s="198">
        <f>'Подпрограмма 1'!H9</f>
        <v>0</v>
      </c>
      <c r="I16" s="198">
        <f>'Подпрограмма 1'!I9</f>
        <v>0</v>
      </c>
      <c r="J16" s="199">
        <f>'Подпрограмма 1'!J9</f>
        <v>0</v>
      </c>
      <c r="K16" s="199">
        <f>'Подпрограмма 1'!K9</f>
        <v>0</v>
      </c>
      <c r="L16" s="200">
        <f>'Подпрограмма 1'!L9</f>
        <v>0</v>
      </c>
      <c r="M16" s="90"/>
      <c r="N16" s="90"/>
      <c r="O16" s="90"/>
    </row>
    <row r="17" spans="1:15" ht="32.25" customHeight="1">
      <c r="A17" s="219" t="s">
        <v>14</v>
      </c>
      <c r="B17" s="221" t="s">
        <v>43</v>
      </c>
      <c r="C17" s="63" t="s">
        <v>9</v>
      </c>
      <c r="D17" s="80">
        <f>E17+F17+G17+H17+I17+J17+K17+L17</f>
        <v>33891.85</v>
      </c>
      <c r="E17" s="80">
        <f>E18+E19+E20+E21</f>
        <v>2347.6999999999998</v>
      </c>
      <c r="F17" s="80">
        <f t="shared" ref="F17:L17" si="10">F18+F19+F20+F21</f>
        <v>3575.5</v>
      </c>
      <c r="G17" s="80">
        <f t="shared" si="10"/>
        <v>3889.2</v>
      </c>
      <c r="H17" s="80">
        <f t="shared" si="10"/>
        <v>4380.6499999999996</v>
      </c>
      <c r="I17" s="80">
        <f t="shared" si="10"/>
        <v>4984.5</v>
      </c>
      <c r="J17" s="192">
        <f t="shared" si="10"/>
        <v>5384.5</v>
      </c>
      <c r="K17" s="192">
        <f t="shared" si="10"/>
        <v>4649.3</v>
      </c>
      <c r="L17" s="192">
        <f t="shared" si="10"/>
        <v>4680.5</v>
      </c>
      <c r="M17" s="90"/>
      <c r="N17" s="90"/>
      <c r="O17" s="90"/>
    </row>
    <row r="18" spans="1:15" ht="22.5" customHeight="1">
      <c r="A18" s="219"/>
      <c r="B18" s="221"/>
      <c r="C18" s="64" t="s">
        <v>1</v>
      </c>
      <c r="D18" s="80">
        <f t="shared" ref="D18:D36" si="11">E18+F18+G18+H18+I18+J18+K18+L18</f>
        <v>0</v>
      </c>
      <c r="E18" s="83">
        <f>'Подпрограмма 2'!E7</f>
        <v>0</v>
      </c>
      <c r="F18" s="83">
        <f>'Подпрограмма 2'!F7</f>
        <v>0</v>
      </c>
      <c r="G18" s="83">
        <f>'Подпрограмма 2'!G7</f>
        <v>0</v>
      </c>
      <c r="H18" s="83">
        <f>'Подпрограмма 2'!H7</f>
        <v>0</v>
      </c>
      <c r="I18" s="83">
        <f>'Подпрограмма 2'!I7</f>
        <v>0</v>
      </c>
      <c r="J18" s="92">
        <f>'Подпрограмма 2'!J7</f>
        <v>0</v>
      </c>
      <c r="K18" s="92">
        <f>'Подпрограмма 2'!K7</f>
        <v>0</v>
      </c>
      <c r="L18" s="92">
        <f>'Подпрограмма 2'!L7</f>
        <v>0</v>
      </c>
      <c r="M18" s="90"/>
      <c r="N18" s="90"/>
      <c r="O18" s="90"/>
    </row>
    <row r="19" spans="1:15" ht="25.5" customHeight="1">
      <c r="A19" s="219"/>
      <c r="B19" s="221"/>
      <c r="C19" s="64" t="s">
        <v>2</v>
      </c>
      <c r="D19" s="80">
        <f t="shared" si="11"/>
        <v>2355.2000000000003</v>
      </c>
      <c r="E19" s="83">
        <f>'Подпрограмма 2'!E8</f>
        <v>61.7</v>
      </c>
      <c r="F19" s="83">
        <f>'Подпрограмма 2'!F8</f>
        <v>515.6</v>
      </c>
      <c r="G19" s="83">
        <f>'Подпрограмма 2'!G8</f>
        <v>506.2</v>
      </c>
      <c r="H19" s="83">
        <f>'Подпрограмма 2'!H8</f>
        <v>234</v>
      </c>
      <c r="I19" s="83">
        <f>'Подпрограмма 2'!I8</f>
        <v>272.39999999999998</v>
      </c>
      <c r="J19" s="92">
        <f>'Подпрограмма 2'!J8</f>
        <v>390.5</v>
      </c>
      <c r="K19" s="92">
        <f>'Подпрограмма 2'!K8</f>
        <v>191.3</v>
      </c>
      <c r="L19" s="92">
        <f>'Подпрограмма 2'!L8</f>
        <v>183.5</v>
      </c>
      <c r="M19" s="90"/>
      <c r="N19" s="90"/>
      <c r="O19" s="90"/>
    </row>
    <row r="20" spans="1:15" ht="27" customHeight="1">
      <c r="A20" s="219"/>
      <c r="B20" s="221"/>
      <c r="C20" s="64" t="s">
        <v>3</v>
      </c>
      <c r="D20" s="80">
        <f t="shared" si="11"/>
        <v>31536.65</v>
      </c>
      <c r="E20" s="83">
        <f>'Подпрограмма 2'!E9</f>
        <v>2286</v>
      </c>
      <c r="F20" s="83">
        <f>'Подпрограмма 2'!F9</f>
        <v>3059.9</v>
      </c>
      <c r="G20" s="83">
        <f>'Подпрограмма 2'!G9</f>
        <v>3383</v>
      </c>
      <c r="H20" s="83">
        <f>'Подпрограмма 2'!H9</f>
        <v>4146.6499999999996</v>
      </c>
      <c r="I20" s="83">
        <f>'Подпрограмма 2'!I9</f>
        <v>4712.1000000000004</v>
      </c>
      <c r="J20" s="92">
        <f>'Подпрограмма 2'!J9</f>
        <v>4994</v>
      </c>
      <c r="K20" s="92">
        <f>'Подпрограмма 2'!K9</f>
        <v>4458</v>
      </c>
      <c r="L20" s="92">
        <f>'Подпрограмма 2'!L9</f>
        <v>4497</v>
      </c>
      <c r="M20" s="90"/>
      <c r="N20" s="90"/>
      <c r="O20" s="90"/>
    </row>
    <row r="21" spans="1:15" ht="35.25" customHeight="1" thickBot="1">
      <c r="A21" s="219"/>
      <c r="B21" s="221"/>
      <c r="C21" s="67" t="s">
        <v>10</v>
      </c>
      <c r="D21" s="201">
        <f t="shared" si="11"/>
        <v>0</v>
      </c>
      <c r="E21" s="202">
        <f>'Подпрограмма 2'!E10</f>
        <v>0</v>
      </c>
      <c r="F21" s="202">
        <f>'Подпрограмма 2'!F10</f>
        <v>0</v>
      </c>
      <c r="G21" s="202">
        <f>'Подпрограмма 2'!G10</f>
        <v>0</v>
      </c>
      <c r="H21" s="202">
        <f>'Подпрограмма 2'!H10</f>
        <v>0</v>
      </c>
      <c r="I21" s="202">
        <f>'Подпрограмма 2'!I10</f>
        <v>0</v>
      </c>
      <c r="J21" s="203">
        <f>'Подпрограмма 2'!J10</f>
        <v>0</v>
      </c>
      <c r="K21" s="203">
        <f>'Подпрограмма 2'!K10</f>
        <v>0</v>
      </c>
      <c r="L21" s="203">
        <f>'Подпрограмма 2'!L10</f>
        <v>0</v>
      </c>
      <c r="M21" s="90"/>
      <c r="N21" s="90"/>
      <c r="O21" s="90"/>
    </row>
    <row r="22" spans="1:15" ht="26.25" customHeight="1">
      <c r="A22" s="223" t="s">
        <v>17</v>
      </c>
      <c r="B22" s="224" t="s">
        <v>77</v>
      </c>
      <c r="C22" s="204" t="s">
        <v>9</v>
      </c>
      <c r="D22" s="82">
        <f t="shared" si="11"/>
        <v>1260</v>
      </c>
      <c r="E22" s="205">
        <f>E23+E24+E25+E26</f>
        <v>1260</v>
      </c>
      <c r="F22" s="205">
        <f t="shared" ref="F22:L22" si="12">F23+F24+F25+F26</f>
        <v>0</v>
      </c>
      <c r="G22" s="205">
        <f t="shared" si="12"/>
        <v>0</v>
      </c>
      <c r="H22" s="205">
        <f t="shared" si="12"/>
        <v>0</v>
      </c>
      <c r="I22" s="205">
        <f t="shared" si="12"/>
        <v>0</v>
      </c>
      <c r="J22" s="206">
        <f t="shared" si="12"/>
        <v>0</v>
      </c>
      <c r="K22" s="206">
        <f t="shared" si="12"/>
        <v>0</v>
      </c>
      <c r="L22" s="207">
        <f t="shared" si="12"/>
        <v>0</v>
      </c>
      <c r="M22" s="8"/>
      <c r="N22" s="8"/>
      <c r="O22" s="60"/>
    </row>
    <row r="23" spans="1:15" ht="26.25" customHeight="1">
      <c r="A23" s="219"/>
      <c r="B23" s="221"/>
      <c r="C23" s="7" t="s">
        <v>1</v>
      </c>
      <c r="D23" s="80">
        <f t="shared" si="11"/>
        <v>445.2</v>
      </c>
      <c r="E23" s="86">
        <f>'Подпрограмма 3'!E7</f>
        <v>445.2</v>
      </c>
      <c r="F23" s="86">
        <f>'Подпрограмма 3'!F7</f>
        <v>0</v>
      </c>
      <c r="G23" s="86">
        <f>'Подпрограмма 3'!G7</f>
        <v>0</v>
      </c>
      <c r="H23" s="86">
        <f>'Подпрограмма 3'!H7</f>
        <v>0</v>
      </c>
      <c r="I23" s="86">
        <f>'Подпрограмма 3'!I7</f>
        <v>0</v>
      </c>
      <c r="J23" s="93">
        <f>'Подпрограмма 3'!J7</f>
        <v>0</v>
      </c>
      <c r="K23" s="93">
        <f>'Подпрограмма 3'!K7</f>
        <v>0</v>
      </c>
      <c r="L23" s="208">
        <f>'Подпрограмма 3'!L7</f>
        <v>0</v>
      </c>
    </row>
    <row r="24" spans="1:15" ht="26.25" customHeight="1">
      <c r="A24" s="219"/>
      <c r="B24" s="221"/>
      <c r="C24" s="7" t="s">
        <v>2</v>
      </c>
      <c r="D24" s="80">
        <f t="shared" si="11"/>
        <v>742.8</v>
      </c>
      <c r="E24" s="86">
        <f>'Подпрограмма 3'!E8</f>
        <v>742.8</v>
      </c>
      <c r="F24" s="86">
        <f>'Подпрограмма 3'!F8</f>
        <v>0</v>
      </c>
      <c r="G24" s="86">
        <f>'Подпрограмма 3'!G8</f>
        <v>0</v>
      </c>
      <c r="H24" s="86">
        <f>'Подпрограмма 3'!H8</f>
        <v>0</v>
      </c>
      <c r="I24" s="86">
        <f>'Подпрограмма 3'!I8</f>
        <v>0</v>
      </c>
      <c r="J24" s="93">
        <f>'Подпрограмма 3'!J8</f>
        <v>0</v>
      </c>
      <c r="K24" s="93">
        <f>'Подпрограмма 3'!K8</f>
        <v>0</v>
      </c>
      <c r="L24" s="208">
        <f>'Подпрограмма 3'!L8</f>
        <v>0</v>
      </c>
    </row>
    <row r="25" spans="1:15" ht="26.25" customHeight="1">
      <c r="A25" s="219"/>
      <c r="B25" s="221"/>
      <c r="C25" s="7" t="s">
        <v>3</v>
      </c>
      <c r="D25" s="80">
        <f t="shared" si="11"/>
        <v>72</v>
      </c>
      <c r="E25" s="86">
        <f>'Подпрограмма 3'!E9</f>
        <v>72</v>
      </c>
      <c r="F25" s="86">
        <f>'Подпрограмма 3'!F9</f>
        <v>0</v>
      </c>
      <c r="G25" s="86">
        <f>'Подпрограмма 3'!G9</f>
        <v>0</v>
      </c>
      <c r="H25" s="86">
        <f>'Подпрограмма 3'!H9</f>
        <v>0</v>
      </c>
      <c r="I25" s="86">
        <f>'Подпрограмма 3'!I9</f>
        <v>0</v>
      </c>
      <c r="J25" s="93">
        <f>'Подпрограмма 3'!J9</f>
        <v>0</v>
      </c>
      <c r="K25" s="93">
        <f>'Подпрограмма 3'!K9</f>
        <v>0</v>
      </c>
      <c r="L25" s="208">
        <f>'Подпрограмма 3'!L9</f>
        <v>0</v>
      </c>
    </row>
    <row r="26" spans="1:15" ht="26.25" customHeight="1" thickBot="1">
      <c r="A26" s="220"/>
      <c r="B26" s="222"/>
      <c r="C26" s="31" t="s">
        <v>10</v>
      </c>
      <c r="D26" s="197">
        <f t="shared" si="11"/>
        <v>0</v>
      </c>
      <c r="E26" s="96">
        <f>'Подпрограмма 3'!E10</f>
        <v>0</v>
      </c>
      <c r="F26" s="96">
        <f>'Подпрограмма 3'!F10</f>
        <v>0</v>
      </c>
      <c r="G26" s="96">
        <f>'Подпрограмма 3'!G10</f>
        <v>0</v>
      </c>
      <c r="H26" s="96">
        <f>'Подпрограмма 3'!H10</f>
        <v>0</v>
      </c>
      <c r="I26" s="96">
        <f>'Подпрограмма 3'!I10</f>
        <v>0</v>
      </c>
      <c r="J26" s="97">
        <f>'Подпрограмма 3'!J10</f>
        <v>0</v>
      </c>
      <c r="K26" s="97">
        <f>'Подпрограмма 3'!K10</f>
        <v>0</v>
      </c>
      <c r="L26" s="209">
        <f>'Подпрограмма 3'!L10</f>
        <v>0</v>
      </c>
    </row>
    <row r="27" spans="1:15" ht="36.75" customHeight="1">
      <c r="A27" s="223" t="s">
        <v>27</v>
      </c>
      <c r="B27" s="224" t="s">
        <v>33</v>
      </c>
      <c r="C27" s="66" t="s">
        <v>9</v>
      </c>
      <c r="D27" s="82">
        <f t="shared" si="11"/>
        <v>9</v>
      </c>
      <c r="E27" s="193">
        <f>E28+E29+E30+E31</f>
        <v>2</v>
      </c>
      <c r="F27" s="193">
        <f t="shared" ref="F27:L27" si="13">F28+F29+F30+F31</f>
        <v>3</v>
      </c>
      <c r="G27" s="193">
        <f t="shared" si="13"/>
        <v>1</v>
      </c>
      <c r="H27" s="193">
        <f t="shared" si="13"/>
        <v>0</v>
      </c>
      <c r="I27" s="193">
        <f t="shared" si="13"/>
        <v>0</v>
      </c>
      <c r="J27" s="194">
        <f t="shared" si="13"/>
        <v>1</v>
      </c>
      <c r="K27" s="194">
        <f t="shared" si="13"/>
        <v>1</v>
      </c>
      <c r="L27" s="195">
        <f t="shared" si="13"/>
        <v>1</v>
      </c>
    </row>
    <row r="28" spans="1:15" ht="25.5" customHeight="1">
      <c r="A28" s="219"/>
      <c r="B28" s="221"/>
      <c r="C28" s="64" t="s">
        <v>1</v>
      </c>
      <c r="D28" s="80">
        <f t="shared" si="11"/>
        <v>0</v>
      </c>
      <c r="E28" s="87">
        <f>'Подпрограмма 4'!E6</f>
        <v>0</v>
      </c>
      <c r="F28" s="87">
        <f>'Подпрограмма 4'!F6</f>
        <v>0</v>
      </c>
      <c r="G28" s="87">
        <f>'Подпрограмма 4'!G6</f>
        <v>0</v>
      </c>
      <c r="H28" s="87">
        <f>'Подпрограмма 4'!H6</f>
        <v>0</v>
      </c>
      <c r="I28" s="87">
        <f>'Подпрограмма 4'!I6</f>
        <v>0</v>
      </c>
      <c r="J28" s="94">
        <f>'Подпрограмма 4'!J6</f>
        <v>0</v>
      </c>
      <c r="K28" s="94">
        <f>'Подпрограмма 4'!K6</f>
        <v>0</v>
      </c>
      <c r="L28" s="210">
        <f>'Подпрограмма 4'!L6</f>
        <v>0</v>
      </c>
    </row>
    <row r="29" spans="1:15" ht="25.5" customHeight="1">
      <c r="A29" s="219"/>
      <c r="B29" s="221"/>
      <c r="C29" s="64" t="s">
        <v>2</v>
      </c>
      <c r="D29" s="80">
        <f t="shared" si="11"/>
        <v>0</v>
      </c>
      <c r="E29" s="87">
        <f>'Подпрограмма 4'!E7</f>
        <v>0</v>
      </c>
      <c r="F29" s="87">
        <f>'Подпрограмма 4'!F7</f>
        <v>0</v>
      </c>
      <c r="G29" s="87">
        <f>'Подпрограмма 4'!G7</f>
        <v>0</v>
      </c>
      <c r="H29" s="87">
        <f>'Подпрограмма 4'!H7</f>
        <v>0</v>
      </c>
      <c r="I29" s="87">
        <f>'Подпрограмма 4'!I7</f>
        <v>0</v>
      </c>
      <c r="J29" s="94">
        <f>'Подпрограмма 4'!J7</f>
        <v>0</v>
      </c>
      <c r="K29" s="94">
        <f>'Подпрограмма 4'!K7</f>
        <v>0</v>
      </c>
      <c r="L29" s="210">
        <f>'Подпрограмма 4'!L7</f>
        <v>0</v>
      </c>
    </row>
    <row r="30" spans="1:15" ht="23.25" customHeight="1">
      <c r="A30" s="219"/>
      <c r="B30" s="221"/>
      <c r="C30" s="67" t="s">
        <v>3</v>
      </c>
      <c r="D30" s="80">
        <f t="shared" si="11"/>
        <v>9</v>
      </c>
      <c r="E30" s="87">
        <f>'Подпрограмма 4'!E8</f>
        <v>2</v>
      </c>
      <c r="F30" s="87">
        <f>'Подпрограмма 4'!F8</f>
        <v>3</v>
      </c>
      <c r="G30" s="87">
        <f>'Подпрограмма 4'!G8</f>
        <v>1</v>
      </c>
      <c r="H30" s="87">
        <f>'Подпрограмма 4'!H8</f>
        <v>0</v>
      </c>
      <c r="I30" s="87">
        <f>'Подпрограмма 4'!I8</f>
        <v>0</v>
      </c>
      <c r="J30" s="94">
        <f>'Подпрограмма 4'!J8</f>
        <v>1</v>
      </c>
      <c r="K30" s="94">
        <f>'Подпрограмма 4'!K8</f>
        <v>1</v>
      </c>
      <c r="L30" s="210">
        <f>'Подпрограмма 4'!L8</f>
        <v>1</v>
      </c>
      <c r="O30" s="1"/>
    </row>
    <row r="31" spans="1:15" ht="28.5" customHeight="1" thickBot="1">
      <c r="A31" s="220"/>
      <c r="B31" s="222"/>
      <c r="C31" s="65" t="s">
        <v>10</v>
      </c>
      <c r="D31" s="197">
        <f t="shared" si="11"/>
        <v>0</v>
      </c>
      <c r="E31" s="98">
        <f>'Подпрограмма 4'!E9</f>
        <v>0</v>
      </c>
      <c r="F31" s="98">
        <f>'Подпрограмма 4'!F9</f>
        <v>0</v>
      </c>
      <c r="G31" s="98">
        <f>'Подпрограмма 4'!G9</f>
        <v>0</v>
      </c>
      <c r="H31" s="98">
        <f>'Подпрограмма 4'!H9</f>
        <v>0</v>
      </c>
      <c r="I31" s="98">
        <f>'Подпрограмма 4'!I9</f>
        <v>0</v>
      </c>
      <c r="J31" s="99">
        <f>'Подпрограмма 4'!J9</f>
        <v>0</v>
      </c>
      <c r="K31" s="99">
        <f>'Подпрограмма 4'!K9</f>
        <v>0</v>
      </c>
      <c r="L31" s="211">
        <f>'Подпрограмма 4'!L9</f>
        <v>0</v>
      </c>
      <c r="O31" s="1"/>
    </row>
    <row r="32" spans="1:15" ht="20.25" customHeight="1">
      <c r="A32" s="219" t="s">
        <v>32</v>
      </c>
      <c r="B32" s="221" t="s">
        <v>15</v>
      </c>
      <c r="C32" s="63" t="s">
        <v>9</v>
      </c>
      <c r="D32" s="80">
        <f t="shared" si="11"/>
        <v>0</v>
      </c>
      <c r="E32" s="84">
        <f>E33+E34+E35+E36</f>
        <v>0</v>
      </c>
      <c r="F32" s="84">
        <f t="shared" ref="F32:L32" si="14">F33+F34+F35+F36</f>
        <v>0</v>
      </c>
      <c r="G32" s="84">
        <f t="shared" si="14"/>
        <v>0</v>
      </c>
      <c r="H32" s="84">
        <f t="shared" si="14"/>
        <v>0</v>
      </c>
      <c r="I32" s="84">
        <f t="shared" si="14"/>
        <v>0</v>
      </c>
      <c r="J32" s="85">
        <f t="shared" si="14"/>
        <v>0</v>
      </c>
      <c r="K32" s="85">
        <f t="shared" si="14"/>
        <v>0</v>
      </c>
      <c r="L32" s="85">
        <f t="shared" si="14"/>
        <v>0</v>
      </c>
    </row>
    <row r="33" spans="1:12" ht="21.75" customHeight="1">
      <c r="A33" s="219"/>
      <c r="B33" s="221"/>
      <c r="C33" s="64" t="s">
        <v>1</v>
      </c>
      <c r="D33" s="80">
        <f t="shared" si="11"/>
        <v>0</v>
      </c>
      <c r="E33" s="86">
        <f>'Подпрограмма 5'!E7</f>
        <v>0</v>
      </c>
      <c r="F33" s="86">
        <f>'Подпрограмма 5'!F7</f>
        <v>0</v>
      </c>
      <c r="G33" s="86">
        <f>'Подпрограмма 5'!G7</f>
        <v>0</v>
      </c>
      <c r="H33" s="86">
        <f>'Подпрограмма 5'!H7</f>
        <v>0</v>
      </c>
      <c r="I33" s="86">
        <f>'Подпрограмма 5'!I7</f>
        <v>0</v>
      </c>
      <c r="J33" s="93">
        <f>'Подпрограмма 5'!J7</f>
        <v>0</v>
      </c>
      <c r="K33" s="93">
        <f>'Подпрограмма 5'!K7</f>
        <v>0</v>
      </c>
      <c r="L33" s="93">
        <f>'Подпрограмма 5'!L7</f>
        <v>0</v>
      </c>
    </row>
    <row r="34" spans="1:12" ht="28.5" customHeight="1">
      <c r="A34" s="219"/>
      <c r="B34" s="221"/>
      <c r="C34" s="64" t="s">
        <v>2</v>
      </c>
      <c r="D34" s="80">
        <f t="shared" si="11"/>
        <v>0</v>
      </c>
      <c r="E34" s="86">
        <f>'Подпрограмма 5'!E8</f>
        <v>0</v>
      </c>
      <c r="F34" s="86">
        <f>'Подпрограмма 5'!F8</f>
        <v>0</v>
      </c>
      <c r="G34" s="86">
        <f>'Подпрограмма 5'!G8</f>
        <v>0</v>
      </c>
      <c r="H34" s="86">
        <f>'Подпрограмма 5'!H8</f>
        <v>0</v>
      </c>
      <c r="I34" s="86">
        <f>'Подпрограмма 5'!I8</f>
        <v>0</v>
      </c>
      <c r="J34" s="93">
        <f>'Подпрограмма 5'!J8</f>
        <v>0</v>
      </c>
      <c r="K34" s="93">
        <f>'Подпрограмма 5'!K8</f>
        <v>0</v>
      </c>
      <c r="L34" s="93">
        <f>'Подпрограмма 5'!L8</f>
        <v>0</v>
      </c>
    </row>
    <row r="35" spans="1:12" ht="27" customHeight="1">
      <c r="A35" s="219"/>
      <c r="B35" s="221"/>
      <c r="C35" s="64" t="s">
        <v>3</v>
      </c>
      <c r="D35" s="80">
        <f t="shared" si="11"/>
        <v>0</v>
      </c>
      <c r="E35" s="86">
        <f>'Подпрограмма 5'!E9</f>
        <v>0</v>
      </c>
      <c r="F35" s="86">
        <f>'Подпрограмма 5'!F9</f>
        <v>0</v>
      </c>
      <c r="G35" s="86">
        <f>'Подпрограмма 5'!G9</f>
        <v>0</v>
      </c>
      <c r="H35" s="86">
        <f>'Подпрограмма 5'!H9</f>
        <v>0</v>
      </c>
      <c r="I35" s="86">
        <f>'Подпрограмма 5'!I9</f>
        <v>0</v>
      </c>
      <c r="J35" s="93">
        <f>'Подпрограмма 5'!J9</f>
        <v>0</v>
      </c>
      <c r="K35" s="93">
        <f>'Подпрограмма 5'!K9</f>
        <v>0</v>
      </c>
      <c r="L35" s="93">
        <f>'Подпрограмма 5'!L9</f>
        <v>0</v>
      </c>
    </row>
    <row r="36" spans="1:12" ht="27" customHeight="1" thickBot="1">
      <c r="A36" s="220"/>
      <c r="B36" s="222"/>
      <c r="C36" s="65" t="s">
        <v>10</v>
      </c>
      <c r="D36" s="80">
        <f t="shared" si="11"/>
        <v>0</v>
      </c>
      <c r="E36" s="96">
        <f>'Подпрограмма 5'!E10</f>
        <v>0</v>
      </c>
      <c r="F36" s="96">
        <f>'Подпрограмма 5'!F10</f>
        <v>0</v>
      </c>
      <c r="G36" s="96">
        <f>'Подпрограмма 5'!G10</f>
        <v>0</v>
      </c>
      <c r="H36" s="96">
        <f>'Подпрограмма 5'!H10</f>
        <v>0</v>
      </c>
      <c r="I36" s="96">
        <f>'Подпрограмма 5'!I10</f>
        <v>0</v>
      </c>
      <c r="J36" s="97">
        <f>'Подпрограмма 5'!J10</f>
        <v>0</v>
      </c>
      <c r="K36" s="97">
        <f>'Подпрограмма 5'!K10</f>
        <v>0</v>
      </c>
      <c r="L36" s="97">
        <f>'Подпрограмма 5'!L10</f>
        <v>0</v>
      </c>
    </row>
  </sheetData>
  <mergeCells count="18">
    <mergeCell ref="A1:L1"/>
    <mergeCell ref="A2:L2"/>
    <mergeCell ref="D3:L3"/>
    <mergeCell ref="B12:B16"/>
    <mergeCell ref="A12:A16"/>
    <mergeCell ref="B3:B4"/>
    <mergeCell ref="A3:A4"/>
    <mergeCell ref="C3:C4"/>
    <mergeCell ref="A6:A10"/>
    <mergeCell ref="B6:B10"/>
    <mergeCell ref="A32:A36"/>
    <mergeCell ref="B32:B36"/>
    <mergeCell ref="A22:A26"/>
    <mergeCell ref="B22:B26"/>
    <mergeCell ref="B17:B21"/>
    <mergeCell ref="A17:A21"/>
    <mergeCell ref="A27:A31"/>
    <mergeCell ref="B27:B31"/>
  </mergeCells>
  <pageMargins left="0.7" right="0.7" top="0.75" bottom="0.75" header="0.3" footer="0.3"/>
  <pageSetup paperSize="9" scale="68" orientation="landscape" r:id="rId1"/>
  <rowBreaks count="1" manualBreakCount="1">
    <brk id="2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49"/>
  <sheetViews>
    <sheetView view="pageBreakPreview" zoomScale="90" zoomScaleNormal="100" zoomScaleSheetLayoutView="90" workbookViewId="0">
      <pane ySplit="4" topLeftCell="A5" activePane="bottomLeft" state="frozen"/>
      <selection pane="bottomLeft" activeCell="I5" sqref="I5"/>
    </sheetView>
  </sheetViews>
  <sheetFormatPr defaultRowHeight="15"/>
  <cols>
    <col min="1" max="1" width="16.28515625" customWidth="1"/>
    <col min="2" max="2" width="26.5703125" customWidth="1"/>
    <col min="3" max="3" width="21.28515625" customWidth="1"/>
    <col min="4" max="4" width="10.5703125" customWidth="1"/>
    <col min="5" max="5" width="9.42578125" customWidth="1"/>
    <col min="6" max="6" width="9" customWidth="1"/>
    <col min="7" max="7" width="8.42578125" customWidth="1"/>
    <col min="8" max="8" width="8.85546875" customWidth="1"/>
    <col min="9" max="9" width="8.5703125" customWidth="1"/>
    <col min="10" max="10" width="8.85546875" customWidth="1"/>
    <col min="11" max="11" width="9" customWidth="1"/>
  </cols>
  <sheetData>
    <row r="1" spans="1:12" ht="15.75" customHeight="1">
      <c r="A1" s="256" t="s">
        <v>61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</row>
    <row r="2" spans="1:12" ht="75.75" customHeight="1">
      <c r="A2" s="266" t="s">
        <v>69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1:12" ht="15.75" customHeight="1">
      <c r="A3" s="236" t="s">
        <v>4</v>
      </c>
      <c r="B3" s="234" t="s">
        <v>5</v>
      </c>
      <c r="C3" s="234" t="s">
        <v>6</v>
      </c>
      <c r="D3" s="227" t="s">
        <v>13</v>
      </c>
      <c r="E3" s="227"/>
      <c r="F3" s="227"/>
      <c r="G3" s="227"/>
      <c r="H3" s="227"/>
      <c r="I3" s="227"/>
      <c r="J3" s="227"/>
      <c r="K3" s="227"/>
      <c r="L3" s="227"/>
    </row>
    <row r="4" spans="1:12" ht="73.5" customHeight="1" thickBot="1">
      <c r="A4" s="237"/>
      <c r="B4" s="235"/>
      <c r="C4" s="235"/>
      <c r="D4" s="11" t="s">
        <v>0</v>
      </c>
      <c r="E4" s="109">
        <v>2020</v>
      </c>
      <c r="F4" s="109">
        <v>2021</v>
      </c>
      <c r="G4" s="109">
        <v>2022</v>
      </c>
      <c r="H4" s="109">
        <v>2023</v>
      </c>
      <c r="I4" s="215">
        <v>2024</v>
      </c>
      <c r="J4" s="215">
        <v>2025</v>
      </c>
      <c r="K4" s="215">
        <v>2026</v>
      </c>
      <c r="L4" s="212">
        <v>2027</v>
      </c>
    </row>
    <row r="5" spans="1:12" ht="21" customHeight="1">
      <c r="A5" s="249" t="s">
        <v>12</v>
      </c>
      <c r="B5" s="252" t="s">
        <v>68</v>
      </c>
      <c r="C5" s="26" t="s">
        <v>9</v>
      </c>
      <c r="D5" s="71">
        <f>E5+F5+G5+H5+I5+J5+K5+L5</f>
        <v>37440.629999999997</v>
      </c>
      <c r="E5" s="71">
        <f>E6+E7+E8+E9</f>
        <v>4400</v>
      </c>
      <c r="F5" s="71">
        <f t="shared" ref="F5:K5" si="0">F6+F7+F8+F9</f>
        <v>3514.8</v>
      </c>
      <c r="G5" s="71">
        <f t="shared" si="0"/>
        <v>3319.42</v>
      </c>
      <c r="H5" s="71">
        <f t="shared" si="0"/>
        <v>7074.8099999999995</v>
      </c>
      <c r="I5" s="71">
        <f t="shared" si="0"/>
        <v>2686.6</v>
      </c>
      <c r="J5" s="71">
        <f t="shared" si="0"/>
        <v>5345</v>
      </c>
      <c r="K5" s="88">
        <f t="shared" si="0"/>
        <v>5500</v>
      </c>
      <c r="L5" s="88">
        <f t="shared" ref="L5" si="1">L6+L7+L8+L9</f>
        <v>5600</v>
      </c>
    </row>
    <row r="6" spans="1:12" ht="39.75" customHeight="1">
      <c r="A6" s="250"/>
      <c r="B6" s="253"/>
      <c r="C6" s="26" t="s">
        <v>1</v>
      </c>
      <c r="D6" s="71">
        <f t="shared" ref="D6:D49" si="2">E6+F6+G6+H6+I6+J6+K6+L6</f>
        <v>0</v>
      </c>
      <c r="E6" s="88">
        <f>E11+E31+E46</f>
        <v>0</v>
      </c>
      <c r="F6" s="88">
        <f t="shared" ref="F6:K6" si="3">F11+F31+F46</f>
        <v>0</v>
      </c>
      <c r="G6" s="88">
        <f t="shared" si="3"/>
        <v>0</v>
      </c>
      <c r="H6" s="88">
        <f t="shared" si="3"/>
        <v>0</v>
      </c>
      <c r="I6" s="88">
        <f t="shared" si="3"/>
        <v>0</v>
      </c>
      <c r="J6" s="88">
        <f t="shared" si="3"/>
        <v>0</v>
      </c>
      <c r="K6" s="88">
        <f t="shared" si="3"/>
        <v>0</v>
      </c>
      <c r="L6" s="88">
        <f t="shared" ref="L6" si="4">L11+L31+L46</f>
        <v>0</v>
      </c>
    </row>
    <row r="7" spans="1:12" ht="20.25" customHeight="1">
      <c r="A7" s="250"/>
      <c r="B7" s="253"/>
      <c r="C7" s="26" t="s">
        <v>2</v>
      </c>
      <c r="D7" s="71">
        <f t="shared" si="2"/>
        <v>5402.8099999999995</v>
      </c>
      <c r="E7" s="88">
        <f>E12+E32+E47</f>
        <v>1970</v>
      </c>
      <c r="F7" s="88">
        <f t="shared" ref="F7:K9" si="5">F12+F32+F47</f>
        <v>0</v>
      </c>
      <c r="G7" s="88">
        <f t="shared" si="5"/>
        <v>0</v>
      </c>
      <c r="H7" s="88">
        <f t="shared" si="5"/>
        <v>3432.81</v>
      </c>
      <c r="I7" s="88">
        <f t="shared" si="5"/>
        <v>0</v>
      </c>
      <c r="J7" s="88">
        <f t="shared" si="5"/>
        <v>0</v>
      </c>
      <c r="K7" s="88">
        <f t="shared" si="5"/>
        <v>0</v>
      </c>
      <c r="L7" s="88">
        <f t="shared" ref="L7" si="6">L12+L32+L47</f>
        <v>0</v>
      </c>
    </row>
    <row r="8" spans="1:12" ht="22.5" customHeight="1">
      <c r="A8" s="250"/>
      <c r="B8" s="253"/>
      <c r="C8" s="26" t="s">
        <v>3</v>
      </c>
      <c r="D8" s="71">
        <f t="shared" si="2"/>
        <v>32037.82</v>
      </c>
      <c r="E8" s="88">
        <f>E13+E33+E48</f>
        <v>2430</v>
      </c>
      <c r="F8" s="88">
        <f t="shared" si="5"/>
        <v>3514.8</v>
      </c>
      <c r="G8" s="88">
        <f t="shared" si="5"/>
        <v>3319.42</v>
      </c>
      <c r="H8" s="88">
        <f t="shared" si="5"/>
        <v>3642</v>
      </c>
      <c r="I8" s="88">
        <f t="shared" si="5"/>
        <v>2686.6</v>
      </c>
      <c r="J8" s="88">
        <f t="shared" si="5"/>
        <v>5345</v>
      </c>
      <c r="K8" s="88">
        <f t="shared" si="5"/>
        <v>5500</v>
      </c>
      <c r="L8" s="88">
        <f t="shared" ref="L8" si="7">L13+L33+L48</f>
        <v>5600</v>
      </c>
    </row>
    <row r="9" spans="1:12" ht="32.25" customHeight="1" thickBot="1">
      <c r="A9" s="251"/>
      <c r="B9" s="254"/>
      <c r="C9" s="28" t="s">
        <v>10</v>
      </c>
      <c r="D9" s="71">
        <f t="shared" si="2"/>
        <v>0</v>
      </c>
      <c r="E9" s="89">
        <f>E14+E34+E49</f>
        <v>0</v>
      </c>
      <c r="F9" s="89">
        <f t="shared" si="5"/>
        <v>0</v>
      </c>
      <c r="G9" s="89">
        <f t="shared" si="5"/>
        <v>0</v>
      </c>
      <c r="H9" s="89">
        <f t="shared" si="5"/>
        <v>0</v>
      </c>
      <c r="I9" s="89">
        <f t="shared" si="5"/>
        <v>0</v>
      </c>
      <c r="J9" s="89">
        <f t="shared" si="5"/>
        <v>0</v>
      </c>
      <c r="K9" s="89">
        <f t="shared" si="5"/>
        <v>0</v>
      </c>
      <c r="L9" s="89">
        <f t="shared" ref="L9" si="8">L14+L34+L49</f>
        <v>0</v>
      </c>
    </row>
    <row r="10" spans="1:12" ht="18" customHeight="1">
      <c r="A10" s="244" t="s">
        <v>19</v>
      </c>
      <c r="B10" s="247" t="s">
        <v>70</v>
      </c>
      <c r="C10" s="22" t="s">
        <v>9</v>
      </c>
      <c r="D10" s="71">
        <f t="shared" si="2"/>
        <v>31965.82</v>
      </c>
      <c r="E10" s="114">
        <f>E11+E12+E13+E14</f>
        <v>2400</v>
      </c>
      <c r="F10" s="114">
        <f t="shared" ref="F10:K10" si="9">F11+F12+F13+F14</f>
        <v>3514.8</v>
      </c>
      <c r="G10" s="114">
        <f t="shared" si="9"/>
        <v>3319.42</v>
      </c>
      <c r="H10" s="114">
        <f t="shared" si="9"/>
        <v>3600</v>
      </c>
      <c r="I10" s="114">
        <f t="shared" si="9"/>
        <v>2686.6</v>
      </c>
      <c r="J10" s="114">
        <f t="shared" si="9"/>
        <v>5345</v>
      </c>
      <c r="K10" s="114">
        <f t="shared" si="9"/>
        <v>5500</v>
      </c>
      <c r="L10" s="114">
        <f t="shared" ref="L10" si="10">L11+L12+L13+L14</f>
        <v>5600</v>
      </c>
    </row>
    <row r="11" spans="1:12" ht="15" customHeight="1">
      <c r="A11" s="245"/>
      <c r="B11" s="247"/>
      <c r="C11" s="21" t="s">
        <v>1</v>
      </c>
      <c r="D11" s="71">
        <f t="shared" si="2"/>
        <v>0</v>
      </c>
      <c r="E11" s="114">
        <f t="shared" ref="E11:K14" si="11">E16+E21+E26</f>
        <v>0</v>
      </c>
      <c r="F11" s="114">
        <f t="shared" si="11"/>
        <v>0</v>
      </c>
      <c r="G11" s="114">
        <f t="shared" si="11"/>
        <v>0</v>
      </c>
      <c r="H11" s="114">
        <f t="shared" si="11"/>
        <v>0</v>
      </c>
      <c r="I11" s="114">
        <f t="shared" si="11"/>
        <v>0</v>
      </c>
      <c r="J11" s="114">
        <f t="shared" si="11"/>
        <v>0</v>
      </c>
      <c r="K11" s="114">
        <f t="shared" si="11"/>
        <v>0</v>
      </c>
      <c r="L11" s="114">
        <f t="shared" ref="L11" si="12">L16+L21+L26</f>
        <v>0</v>
      </c>
    </row>
    <row r="12" spans="1:12" ht="21.75" customHeight="1">
      <c r="A12" s="245"/>
      <c r="B12" s="247"/>
      <c r="C12" s="21" t="s">
        <v>2</v>
      </c>
      <c r="D12" s="71">
        <f t="shared" si="2"/>
        <v>0</v>
      </c>
      <c r="E12" s="114">
        <f t="shared" si="11"/>
        <v>0</v>
      </c>
      <c r="F12" s="114">
        <f t="shared" si="11"/>
        <v>0</v>
      </c>
      <c r="G12" s="114">
        <f t="shared" si="11"/>
        <v>0</v>
      </c>
      <c r="H12" s="114">
        <f t="shared" si="11"/>
        <v>0</v>
      </c>
      <c r="I12" s="114">
        <f t="shared" si="11"/>
        <v>0</v>
      </c>
      <c r="J12" s="114">
        <f t="shared" si="11"/>
        <v>0</v>
      </c>
      <c r="K12" s="114">
        <f t="shared" si="11"/>
        <v>0</v>
      </c>
      <c r="L12" s="114">
        <f t="shared" ref="L12" si="13">L17+L22+L27</f>
        <v>0</v>
      </c>
    </row>
    <row r="13" spans="1:12" ht="17.25" customHeight="1">
      <c r="A13" s="245"/>
      <c r="B13" s="247"/>
      <c r="C13" s="21" t="s">
        <v>3</v>
      </c>
      <c r="D13" s="71">
        <f t="shared" si="2"/>
        <v>31965.82</v>
      </c>
      <c r="E13" s="114">
        <f t="shared" si="11"/>
        <v>2400</v>
      </c>
      <c r="F13" s="114">
        <f t="shared" si="11"/>
        <v>3514.8</v>
      </c>
      <c r="G13" s="114">
        <f t="shared" si="11"/>
        <v>3319.42</v>
      </c>
      <c r="H13" s="114">
        <f t="shared" si="11"/>
        <v>3600</v>
      </c>
      <c r="I13" s="114">
        <f t="shared" si="11"/>
        <v>2686.6</v>
      </c>
      <c r="J13" s="114">
        <f t="shared" si="11"/>
        <v>5345</v>
      </c>
      <c r="K13" s="114">
        <f t="shared" si="11"/>
        <v>5500</v>
      </c>
      <c r="L13" s="114">
        <f t="shared" ref="L13" si="14">L18+L23+L28</f>
        <v>5600</v>
      </c>
    </row>
    <row r="14" spans="1:12" ht="21" customHeight="1">
      <c r="A14" s="245"/>
      <c r="B14" s="248"/>
      <c r="C14" s="21" t="s">
        <v>10</v>
      </c>
      <c r="D14" s="71">
        <f t="shared" si="2"/>
        <v>0</v>
      </c>
      <c r="E14" s="114">
        <f t="shared" si="11"/>
        <v>0</v>
      </c>
      <c r="F14" s="114">
        <f t="shared" si="11"/>
        <v>0</v>
      </c>
      <c r="G14" s="114">
        <f t="shared" si="11"/>
        <v>0</v>
      </c>
      <c r="H14" s="114">
        <f t="shared" si="11"/>
        <v>0</v>
      </c>
      <c r="I14" s="114">
        <f t="shared" si="11"/>
        <v>0</v>
      </c>
      <c r="J14" s="114">
        <f t="shared" si="11"/>
        <v>0</v>
      </c>
      <c r="K14" s="114">
        <f t="shared" si="11"/>
        <v>0</v>
      </c>
      <c r="L14" s="114">
        <f t="shared" ref="L14" si="15">L19+L24+L29</f>
        <v>0</v>
      </c>
    </row>
    <row r="15" spans="1:12" ht="18.75" customHeight="1">
      <c r="A15" s="255" t="s">
        <v>28</v>
      </c>
      <c r="B15" s="255" t="s">
        <v>71</v>
      </c>
      <c r="C15" s="4" t="s">
        <v>9</v>
      </c>
      <c r="D15" s="71">
        <f t="shared" si="2"/>
        <v>10845</v>
      </c>
      <c r="E15" s="115">
        <f>E16+E17+E18+E19</f>
        <v>0</v>
      </c>
      <c r="F15" s="115">
        <f t="shared" ref="F15:K15" si="16">F16+F17+F18+F19</f>
        <v>0</v>
      </c>
      <c r="G15" s="115">
        <f t="shared" si="16"/>
        <v>0</v>
      </c>
      <c r="H15" s="115">
        <f t="shared" si="16"/>
        <v>0</v>
      </c>
      <c r="I15" s="118">
        <f t="shared" si="16"/>
        <v>0</v>
      </c>
      <c r="J15" s="115">
        <f t="shared" si="16"/>
        <v>3345</v>
      </c>
      <c r="K15" s="115">
        <f t="shared" si="16"/>
        <v>4000</v>
      </c>
      <c r="L15" s="115">
        <f t="shared" ref="L15" si="17">L16+L17+L18+L19</f>
        <v>3500</v>
      </c>
    </row>
    <row r="16" spans="1:12" ht="20.25" customHeight="1">
      <c r="A16" s="255"/>
      <c r="B16" s="255"/>
      <c r="C16" s="12" t="s">
        <v>1</v>
      </c>
      <c r="D16" s="71">
        <f t="shared" si="2"/>
        <v>0</v>
      </c>
      <c r="E16" s="116">
        <v>0</v>
      </c>
      <c r="F16" s="116">
        <v>0</v>
      </c>
      <c r="G16" s="116">
        <v>0</v>
      </c>
      <c r="H16" s="116">
        <v>0</v>
      </c>
      <c r="I16" s="116">
        <v>0</v>
      </c>
      <c r="J16" s="116">
        <v>0</v>
      </c>
      <c r="K16" s="117">
        <v>0</v>
      </c>
      <c r="L16" s="111"/>
    </row>
    <row r="17" spans="1:12" ht="19.5" customHeight="1">
      <c r="A17" s="255"/>
      <c r="B17" s="255"/>
      <c r="C17" s="12" t="s">
        <v>2</v>
      </c>
      <c r="D17" s="71">
        <f t="shared" si="2"/>
        <v>0</v>
      </c>
      <c r="E17" s="116">
        <v>0</v>
      </c>
      <c r="F17" s="116">
        <v>0</v>
      </c>
      <c r="G17" s="116">
        <v>0</v>
      </c>
      <c r="H17" s="116">
        <v>0</v>
      </c>
      <c r="I17" s="116">
        <v>0</v>
      </c>
      <c r="J17" s="116">
        <v>0</v>
      </c>
      <c r="K17" s="117">
        <v>0</v>
      </c>
      <c r="L17" s="112"/>
    </row>
    <row r="18" spans="1:12" ht="24.75" customHeight="1">
      <c r="A18" s="255"/>
      <c r="B18" s="255"/>
      <c r="C18" s="12" t="s">
        <v>3</v>
      </c>
      <c r="D18" s="71">
        <f t="shared" si="2"/>
        <v>10845</v>
      </c>
      <c r="E18" s="116">
        <v>0</v>
      </c>
      <c r="F18" s="116">
        <v>0</v>
      </c>
      <c r="G18" s="116">
        <v>0</v>
      </c>
      <c r="H18" s="116">
        <v>0</v>
      </c>
      <c r="I18" s="116">
        <v>0</v>
      </c>
      <c r="J18" s="116">
        <v>3345</v>
      </c>
      <c r="K18" s="161">
        <v>4000</v>
      </c>
      <c r="L18" s="162">
        <v>3500</v>
      </c>
    </row>
    <row r="19" spans="1:12" ht="19.5" customHeight="1">
      <c r="A19" s="255"/>
      <c r="B19" s="255"/>
      <c r="C19" s="12" t="s">
        <v>10</v>
      </c>
      <c r="D19" s="71">
        <f t="shared" si="2"/>
        <v>0</v>
      </c>
      <c r="E19" s="116">
        <v>0</v>
      </c>
      <c r="F19" s="116">
        <v>0</v>
      </c>
      <c r="G19" s="116">
        <v>0</v>
      </c>
      <c r="H19" s="116">
        <v>0</v>
      </c>
      <c r="I19" s="116">
        <v>0</v>
      </c>
      <c r="J19" s="116">
        <v>0</v>
      </c>
      <c r="K19" s="117">
        <v>0</v>
      </c>
      <c r="L19" s="112"/>
    </row>
    <row r="20" spans="1:12" ht="17.25" customHeight="1">
      <c r="A20" s="255" t="s">
        <v>29</v>
      </c>
      <c r="B20" s="255" t="s">
        <v>72</v>
      </c>
      <c r="C20" s="4" t="s">
        <v>9</v>
      </c>
      <c r="D20" s="71">
        <f t="shared" si="2"/>
        <v>21120.82</v>
      </c>
      <c r="E20" s="115">
        <f>E21+E22+E23+E24</f>
        <v>2400</v>
      </c>
      <c r="F20" s="115">
        <f t="shared" ref="F20:L20" si="18">F21+F22+F23+F24</f>
        <v>3514.8</v>
      </c>
      <c r="G20" s="118">
        <f t="shared" si="18"/>
        <v>3319.42</v>
      </c>
      <c r="H20" s="115">
        <f t="shared" si="18"/>
        <v>3600</v>
      </c>
      <c r="I20" s="115">
        <f t="shared" si="18"/>
        <v>2686.6</v>
      </c>
      <c r="J20" s="115">
        <f t="shared" si="18"/>
        <v>2000</v>
      </c>
      <c r="K20" s="119">
        <f t="shared" si="18"/>
        <v>1500</v>
      </c>
      <c r="L20" s="119">
        <f t="shared" si="18"/>
        <v>2100</v>
      </c>
    </row>
    <row r="21" spans="1:12" ht="15.75" customHeight="1">
      <c r="A21" s="255"/>
      <c r="B21" s="255"/>
      <c r="C21" s="12" t="s">
        <v>1</v>
      </c>
      <c r="D21" s="71">
        <f t="shared" si="2"/>
        <v>0</v>
      </c>
      <c r="E21" s="116">
        <v>0</v>
      </c>
      <c r="F21" s="116">
        <v>0</v>
      </c>
      <c r="G21" s="116">
        <v>0</v>
      </c>
      <c r="H21" s="116">
        <v>0</v>
      </c>
      <c r="I21" s="116">
        <v>0</v>
      </c>
      <c r="J21" s="116">
        <v>0</v>
      </c>
      <c r="K21" s="117">
        <v>0</v>
      </c>
      <c r="L21" s="112"/>
    </row>
    <row r="22" spans="1:12" ht="18.75" customHeight="1">
      <c r="A22" s="255"/>
      <c r="B22" s="255"/>
      <c r="C22" s="12" t="s">
        <v>2</v>
      </c>
      <c r="D22" s="71">
        <f t="shared" si="2"/>
        <v>0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16">
        <v>0</v>
      </c>
      <c r="K22" s="120">
        <v>0</v>
      </c>
      <c r="L22" s="112"/>
    </row>
    <row r="23" spans="1:12" ht="15.75" customHeight="1">
      <c r="A23" s="255"/>
      <c r="B23" s="255"/>
      <c r="C23" s="12" t="s">
        <v>3</v>
      </c>
      <c r="D23" s="71">
        <f t="shared" si="2"/>
        <v>21120.82</v>
      </c>
      <c r="E23" s="116">
        <v>2400</v>
      </c>
      <c r="F23" s="116">
        <v>3514.8</v>
      </c>
      <c r="G23" s="121">
        <v>3319.42</v>
      </c>
      <c r="H23" s="116">
        <v>3600</v>
      </c>
      <c r="I23" s="116">
        <v>2686.6</v>
      </c>
      <c r="J23" s="116">
        <v>2000</v>
      </c>
      <c r="K23" s="163">
        <v>1500</v>
      </c>
      <c r="L23" s="164">
        <v>2100</v>
      </c>
    </row>
    <row r="24" spans="1:12" ht="48" customHeight="1">
      <c r="A24" s="255"/>
      <c r="B24" s="255"/>
      <c r="C24" s="12" t="s">
        <v>10</v>
      </c>
      <c r="D24" s="71">
        <f t="shared" si="2"/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16">
        <v>0</v>
      </c>
      <c r="K24" s="120">
        <v>0</v>
      </c>
      <c r="L24" s="111"/>
    </row>
    <row r="25" spans="1:12" ht="15.75">
      <c r="A25" s="255" t="s">
        <v>30</v>
      </c>
      <c r="B25" s="258" t="s">
        <v>73</v>
      </c>
      <c r="C25" s="4" t="s">
        <v>9</v>
      </c>
      <c r="D25" s="71">
        <f t="shared" si="2"/>
        <v>0</v>
      </c>
      <c r="E25" s="115">
        <f>E26+E27+E28+E29</f>
        <v>0</v>
      </c>
      <c r="F25" s="115">
        <f t="shared" ref="F25:L25" si="19">F26+F27+F28+F29</f>
        <v>0</v>
      </c>
      <c r="G25" s="115">
        <f t="shared" si="19"/>
        <v>0</v>
      </c>
      <c r="H25" s="115">
        <f t="shared" si="19"/>
        <v>0</v>
      </c>
      <c r="I25" s="115">
        <f t="shared" si="19"/>
        <v>0</v>
      </c>
      <c r="J25" s="115">
        <f t="shared" si="19"/>
        <v>0</v>
      </c>
      <c r="K25" s="115">
        <f t="shared" si="19"/>
        <v>0</v>
      </c>
      <c r="L25" s="115">
        <f t="shared" si="19"/>
        <v>0</v>
      </c>
    </row>
    <row r="26" spans="1:12" ht="22.5" customHeight="1">
      <c r="A26" s="255"/>
      <c r="B26" s="259"/>
      <c r="C26" s="12" t="s">
        <v>1</v>
      </c>
      <c r="D26" s="71">
        <f t="shared" si="2"/>
        <v>0</v>
      </c>
      <c r="E26" s="116">
        <v>0</v>
      </c>
      <c r="F26" s="116">
        <v>0</v>
      </c>
      <c r="G26" s="116">
        <v>0</v>
      </c>
      <c r="H26" s="116">
        <v>0</v>
      </c>
      <c r="I26" s="116">
        <v>0</v>
      </c>
      <c r="J26" s="116">
        <v>0</v>
      </c>
      <c r="K26" s="112"/>
      <c r="L26" s="112"/>
    </row>
    <row r="27" spans="1:12" ht="16.5" customHeight="1">
      <c r="A27" s="255"/>
      <c r="B27" s="259"/>
      <c r="C27" s="12" t="s">
        <v>2</v>
      </c>
      <c r="D27" s="71">
        <f t="shared" si="2"/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2"/>
      <c r="L27" s="112"/>
    </row>
    <row r="28" spans="1:12" ht="18.75" customHeight="1">
      <c r="A28" s="255"/>
      <c r="B28" s="259"/>
      <c r="C28" s="12" t="s">
        <v>3</v>
      </c>
      <c r="D28" s="71">
        <f t="shared" si="2"/>
        <v>0</v>
      </c>
      <c r="E28" s="116">
        <v>0</v>
      </c>
      <c r="F28" s="116">
        <v>0</v>
      </c>
      <c r="G28" s="116">
        <v>0</v>
      </c>
      <c r="H28" s="116">
        <v>0</v>
      </c>
      <c r="I28" s="116">
        <v>0</v>
      </c>
      <c r="J28" s="116">
        <v>0</v>
      </c>
      <c r="K28" s="112"/>
      <c r="L28" s="112"/>
    </row>
    <row r="29" spans="1:12" ht="57.75" customHeight="1">
      <c r="A29" s="262"/>
      <c r="B29" s="260"/>
      <c r="C29" s="23" t="s">
        <v>10</v>
      </c>
      <c r="D29" s="71">
        <f t="shared" si="2"/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12"/>
      <c r="L29" s="112"/>
    </row>
    <row r="30" spans="1:12" ht="15.75">
      <c r="A30" s="244" t="s">
        <v>20</v>
      </c>
      <c r="B30" s="246" t="s">
        <v>74</v>
      </c>
      <c r="C30" s="18" t="s">
        <v>9</v>
      </c>
      <c r="D30" s="71">
        <f t="shared" si="2"/>
        <v>5474.8099999999995</v>
      </c>
      <c r="E30" s="123">
        <f>E31+E32+E33+E34</f>
        <v>2000</v>
      </c>
      <c r="F30" s="123">
        <f t="shared" ref="F30:K30" si="20">F31+F32+F33+F34</f>
        <v>0</v>
      </c>
      <c r="G30" s="123">
        <f t="shared" si="20"/>
        <v>0</v>
      </c>
      <c r="H30" s="123">
        <f t="shared" si="20"/>
        <v>3474.81</v>
      </c>
      <c r="I30" s="123">
        <f t="shared" si="20"/>
        <v>0</v>
      </c>
      <c r="J30" s="123">
        <f t="shared" si="20"/>
        <v>0</v>
      </c>
      <c r="K30" s="123">
        <f t="shared" si="20"/>
        <v>0</v>
      </c>
      <c r="L30" s="124">
        <f t="shared" ref="L30" si="21">L31+L32+L33+L34</f>
        <v>0</v>
      </c>
    </row>
    <row r="31" spans="1:12" ht="21.75" customHeight="1">
      <c r="A31" s="245"/>
      <c r="B31" s="247"/>
      <c r="C31" s="21" t="s">
        <v>1</v>
      </c>
      <c r="D31" s="71">
        <f t="shared" si="2"/>
        <v>0</v>
      </c>
      <c r="E31" s="125">
        <f>E36+E41</f>
        <v>0</v>
      </c>
      <c r="F31" s="125">
        <f t="shared" ref="F31:K31" si="22">F36+F41</f>
        <v>0</v>
      </c>
      <c r="G31" s="125">
        <f t="shared" si="22"/>
        <v>0</v>
      </c>
      <c r="H31" s="125">
        <f t="shared" si="22"/>
        <v>0</v>
      </c>
      <c r="I31" s="125">
        <f t="shared" si="22"/>
        <v>0</v>
      </c>
      <c r="J31" s="125">
        <f t="shared" si="22"/>
        <v>0</v>
      </c>
      <c r="K31" s="125">
        <f t="shared" si="22"/>
        <v>0</v>
      </c>
      <c r="L31" s="126">
        <f t="shared" ref="L31" si="23">L36+L41</f>
        <v>0</v>
      </c>
    </row>
    <row r="32" spans="1:12" ht="15.75">
      <c r="A32" s="245"/>
      <c r="B32" s="247"/>
      <c r="C32" s="21" t="s">
        <v>2</v>
      </c>
      <c r="D32" s="71">
        <f t="shared" si="2"/>
        <v>5402.8099999999995</v>
      </c>
      <c r="E32" s="125">
        <f>E37+E42</f>
        <v>1970</v>
      </c>
      <c r="F32" s="125">
        <f>F37+F42</f>
        <v>0</v>
      </c>
      <c r="G32" s="125">
        <f t="shared" ref="G32:J32" si="24">G37+G42</f>
        <v>0</v>
      </c>
      <c r="H32" s="125">
        <f t="shared" si="24"/>
        <v>3432.81</v>
      </c>
      <c r="I32" s="125">
        <f t="shared" si="24"/>
        <v>0</v>
      </c>
      <c r="J32" s="125">
        <f t="shared" si="24"/>
        <v>0</v>
      </c>
      <c r="K32" s="125">
        <f t="shared" ref="K32:L32" si="25">K37+K42</f>
        <v>0</v>
      </c>
      <c r="L32" s="126">
        <f t="shared" si="25"/>
        <v>0</v>
      </c>
    </row>
    <row r="33" spans="1:12" ht="15.75">
      <c r="A33" s="245"/>
      <c r="B33" s="247"/>
      <c r="C33" s="21" t="s">
        <v>3</v>
      </c>
      <c r="D33" s="71">
        <f t="shared" si="2"/>
        <v>72</v>
      </c>
      <c r="E33" s="125">
        <f>E38+E43</f>
        <v>30</v>
      </c>
      <c r="F33" s="125">
        <f t="shared" ref="F33:J33" si="26">F38+F43</f>
        <v>0</v>
      </c>
      <c r="G33" s="125">
        <f t="shared" si="26"/>
        <v>0</v>
      </c>
      <c r="H33" s="125">
        <f t="shared" si="26"/>
        <v>42</v>
      </c>
      <c r="I33" s="125">
        <f t="shared" si="26"/>
        <v>0</v>
      </c>
      <c r="J33" s="125">
        <f t="shared" si="26"/>
        <v>0</v>
      </c>
      <c r="K33" s="125">
        <f t="shared" ref="K33:L33" si="27">K38+K43</f>
        <v>0</v>
      </c>
      <c r="L33" s="126">
        <f t="shared" si="27"/>
        <v>0</v>
      </c>
    </row>
    <row r="34" spans="1:12" ht="21.75" customHeight="1">
      <c r="A34" s="245"/>
      <c r="B34" s="248"/>
      <c r="C34" s="21" t="s">
        <v>10</v>
      </c>
      <c r="D34" s="71">
        <f t="shared" si="2"/>
        <v>0</v>
      </c>
      <c r="E34" s="125">
        <f>E39+E44</f>
        <v>0</v>
      </c>
      <c r="F34" s="125">
        <f t="shared" ref="F34:J34" si="28">F39+F44</f>
        <v>0</v>
      </c>
      <c r="G34" s="125">
        <f t="shared" si="28"/>
        <v>0</v>
      </c>
      <c r="H34" s="125">
        <f t="shared" si="28"/>
        <v>0</v>
      </c>
      <c r="I34" s="125">
        <f t="shared" si="28"/>
        <v>0</v>
      </c>
      <c r="J34" s="125">
        <f t="shared" si="28"/>
        <v>0</v>
      </c>
      <c r="K34" s="125">
        <f t="shared" ref="K34:L34" si="29">K39+K44</f>
        <v>0</v>
      </c>
      <c r="L34" s="126">
        <f t="shared" si="29"/>
        <v>0</v>
      </c>
    </row>
    <row r="35" spans="1:12" ht="19.5" customHeight="1">
      <c r="A35" s="261" t="s">
        <v>28</v>
      </c>
      <c r="B35" s="263" t="s">
        <v>75</v>
      </c>
      <c r="C35" s="70" t="s">
        <v>9</v>
      </c>
      <c r="D35" s="71">
        <f t="shared" si="2"/>
        <v>0</v>
      </c>
      <c r="E35" s="118">
        <f>E36+E37+E38+E39</f>
        <v>0</v>
      </c>
      <c r="F35" s="118">
        <f t="shared" ref="F35:L35" si="30">F36+F37+F38+F39</f>
        <v>0</v>
      </c>
      <c r="G35" s="118">
        <f t="shared" si="30"/>
        <v>0</v>
      </c>
      <c r="H35" s="118">
        <f t="shared" si="30"/>
        <v>0</v>
      </c>
      <c r="I35" s="118">
        <f t="shared" si="30"/>
        <v>0</v>
      </c>
      <c r="J35" s="118">
        <f t="shared" si="30"/>
        <v>0</v>
      </c>
      <c r="K35" s="118">
        <f t="shared" si="30"/>
        <v>0</v>
      </c>
      <c r="L35" s="118">
        <f t="shared" si="30"/>
        <v>0</v>
      </c>
    </row>
    <row r="36" spans="1:12" ht="18" customHeight="1">
      <c r="A36" s="261"/>
      <c r="B36" s="264"/>
      <c r="C36" s="19" t="s">
        <v>1</v>
      </c>
      <c r="D36" s="71">
        <f t="shared" si="2"/>
        <v>0</v>
      </c>
      <c r="E36" s="121">
        <v>0</v>
      </c>
      <c r="F36" s="121">
        <v>0</v>
      </c>
      <c r="G36" s="121">
        <v>0</v>
      </c>
      <c r="H36" s="121">
        <v>0</v>
      </c>
      <c r="I36" s="121">
        <v>0</v>
      </c>
      <c r="J36" s="121">
        <v>0</v>
      </c>
      <c r="K36" s="112"/>
      <c r="L36" s="112"/>
    </row>
    <row r="37" spans="1:12" ht="19.5" customHeight="1">
      <c r="A37" s="261"/>
      <c r="B37" s="264"/>
      <c r="C37" s="19" t="s">
        <v>2</v>
      </c>
      <c r="D37" s="71">
        <f t="shared" si="2"/>
        <v>0</v>
      </c>
      <c r="E37" s="121">
        <v>0</v>
      </c>
      <c r="F37" s="121">
        <v>0</v>
      </c>
      <c r="G37" s="121">
        <v>0</v>
      </c>
      <c r="H37" s="121">
        <v>0</v>
      </c>
      <c r="I37" s="121">
        <v>0</v>
      </c>
      <c r="J37" s="121">
        <v>0</v>
      </c>
      <c r="K37" s="112"/>
      <c r="L37" s="112"/>
    </row>
    <row r="38" spans="1:12" ht="14.25" customHeight="1">
      <c r="A38" s="261"/>
      <c r="B38" s="264"/>
      <c r="C38" s="19" t="s">
        <v>3</v>
      </c>
      <c r="D38" s="71">
        <f t="shared" si="2"/>
        <v>0</v>
      </c>
      <c r="E38" s="121">
        <v>0</v>
      </c>
      <c r="F38" s="121">
        <v>0</v>
      </c>
      <c r="G38" s="121">
        <v>0</v>
      </c>
      <c r="H38" s="121">
        <v>0</v>
      </c>
      <c r="I38" s="121">
        <v>0</v>
      </c>
      <c r="J38" s="121">
        <v>0</v>
      </c>
      <c r="K38" s="112"/>
      <c r="L38" s="112"/>
    </row>
    <row r="39" spans="1:12" ht="16.5" customHeight="1">
      <c r="A39" s="261"/>
      <c r="B39" s="265"/>
      <c r="C39" s="19" t="s">
        <v>10</v>
      </c>
      <c r="D39" s="71">
        <f t="shared" si="2"/>
        <v>0</v>
      </c>
      <c r="E39" s="121">
        <v>0</v>
      </c>
      <c r="F39" s="121">
        <v>0</v>
      </c>
      <c r="G39" s="121">
        <v>0</v>
      </c>
      <c r="H39" s="121">
        <v>0</v>
      </c>
      <c r="I39" s="121">
        <v>0</v>
      </c>
      <c r="J39" s="121">
        <v>0</v>
      </c>
      <c r="K39" s="112"/>
      <c r="L39" s="112"/>
    </row>
    <row r="40" spans="1:12" ht="18" customHeight="1">
      <c r="A40" s="261" t="s">
        <v>29</v>
      </c>
      <c r="B40" s="263" t="s">
        <v>67</v>
      </c>
      <c r="C40" s="70" t="s">
        <v>9</v>
      </c>
      <c r="D40" s="71">
        <f t="shared" si="2"/>
        <v>5474.8099999999995</v>
      </c>
      <c r="E40" s="106">
        <f>E41+E42+E43+E44</f>
        <v>2000</v>
      </c>
      <c r="F40" s="106">
        <f>F41+F42+F43+F44</f>
        <v>0</v>
      </c>
      <c r="G40" s="106">
        <f t="shared" ref="G40:L40" si="31">G41+G42+G43+G44</f>
        <v>0</v>
      </c>
      <c r="H40" s="106">
        <f t="shared" si="31"/>
        <v>3474.81</v>
      </c>
      <c r="I40" s="106">
        <f t="shared" si="31"/>
        <v>0</v>
      </c>
      <c r="J40" s="106">
        <f t="shared" si="31"/>
        <v>0</v>
      </c>
      <c r="K40" s="106">
        <f t="shared" si="31"/>
        <v>0</v>
      </c>
      <c r="L40" s="106">
        <f t="shared" si="31"/>
        <v>0</v>
      </c>
    </row>
    <row r="41" spans="1:12" ht="18" customHeight="1">
      <c r="A41" s="261"/>
      <c r="B41" s="264"/>
      <c r="C41" s="19" t="s">
        <v>1</v>
      </c>
      <c r="D41" s="71">
        <f t="shared" si="2"/>
        <v>0</v>
      </c>
      <c r="E41" s="121">
        <v>0</v>
      </c>
      <c r="F41" s="121">
        <v>0</v>
      </c>
      <c r="G41" s="121">
        <v>0</v>
      </c>
      <c r="H41" s="121">
        <v>0</v>
      </c>
      <c r="I41" s="121">
        <v>0</v>
      </c>
      <c r="J41" s="121">
        <v>0</v>
      </c>
      <c r="K41" s="112"/>
      <c r="L41" s="112"/>
    </row>
    <row r="42" spans="1:12" ht="15" customHeight="1">
      <c r="A42" s="261"/>
      <c r="B42" s="264"/>
      <c r="C42" s="19" t="s">
        <v>2</v>
      </c>
      <c r="D42" s="71">
        <f t="shared" si="2"/>
        <v>5402.8099999999995</v>
      </c>
      <c r="E42" s="121">
        <v>1970</v>
      </c>
      <c r="F42" s="121">
        <v>0</v>
      </c>
      <c r="G42" s="121">
        <v>0</v>
      </c>
      <c r="H42" s="121">
        <v>3432.81</v>
      </c>
      <c r="I42" s="121">
        <v>0</v>
      </c>
      <c r="J42" s="121">
        <v>0</v>
      </c>
      <c r="K42" s="112"/>
      <c r="L42" s="112"/>
    </row>
    <row r="43" spans="1:12" ht="17.25" customHeight="1">
      <c r="A43" s="261"/>
      <c r="B43" s="264"/>
      <c r="C43" s="19" t="s">
        <v>3</v>
      </c>
      <c r="D43" s="71">
        <f t="shared" si="2"/>
        <v>72</v>
      </c>
      <c r="E43" s="121">
        <v>30</v>
      </c>
      <c r="F43" s="121">
        <v>0</v>
      </c>
      <c r="G43" s="121">
        <v>0</v>
      </c>
      <c r="H43" s="121">
        <v>42</v>
      </c>
      <c r="I43" s="121">
        <v>0</v>
      </c>
      <c r="J43" s="121">
        <v>0</v>
      </c>
      <c r="K43" s="112"/>
      <c r="L43" s="112"/>
    </row>
    <row r="44" spans="1:12" ht="30.75" customHeight="1">
      <c r="A44" s="261"/>
      <c r="B44" s="265"/>
      <c r="C44" s="19" t="s">
        <v>10</v>
      </c>
      <c r="D44" s="71">
        <f t="shared" si="2"/>
        <v>0</v>
      </c>
      <c r="E44" s="121">
        <v>0</v>
      </c>
      <c r="F44" s="121">
        <v>0</v>
      </c>
      <c r="G44" s="121">
        <v>0</v>
      </c>
      <c r="H44" s="121">
        <v>0</v>
      </c>
      <c r="I44" s="121">
        <v>0</v>
      </c>
      <c r="J44" s="121">
        <v>0</v>
      </c>
      <c r="K44" s="112"/>
      <c r="L44" s="112"/>
    </row>
    <row r="45" spans="1:12" ht="15.75">
      <c r="A45" s="244" t="s">
        <v>22</v>
      </c>
      <c r="B45" s="246" t="s">
        <v>76</v>
      </c>
      <c r="C45" s="18" t="s">
        <v>9</v>
      </c>
      <c r="D45" s="71">
        <f t="shared" si="2"/>
        <v>0</v>
      </c>
      <c r="E45" s="124">
        <f>E46+E47+E48+E49</f>
        <v>0</v>
      </c>
      <c r="F45" s="124">
        <f t="shared" ref="F45:K45" si="32">F46+F47+F48+F49</f>
        <v>0</v>
      </c>
      <c r="G45" s="124">
        <f t="shared" si="32"/>
        <v>0</v>
      </c>
      <c r="H45" s="124">
        <f t="shared" si="32"/>
        <v>0</v>
      </c>
      <c r="I45" s="124">
        <f t="shared" si="32"/>
        <v>0</v>
      </c>
      <c r="J45" s="124">
        <f t="shared" si="32"/>
        <v>0</v>
      </c>
      <c r="K45" s="124">
        <f t="shared" si="32"/>
        <v>0</v>
      </c>
      <c r="L45" s="124">
        <f t="shared" ref="L45" si="33">L46+L47+L48+L49</f>
        <v>0</v>
      </c>
    </row>
    <row r="46" spans="1:12" ht="16.5" customHeight="1">
      <c r="A46" s="245"/>
      <c r="B46" s="247"/>
      <c r="C46" s="21" t="s">
        <v>1</v>
      </c>
      <c r="D46" s="71">
        <f t="shared" si="2"/>
        <v>0</v>
      </c>
      <c r="E46" s="126">
        <v>0</v>
      </c>
      <c r="F46" s="126">
        <v>0</v>
      </c>
      <c r="G46" s="126">
        <v>0</v>
      </c>
      <c r="H46" s="126">
        <v>0</v>
      </c>
      <c r="I46" s="126">
        <v>0</v>
      </c>
      <c r="J46" s="126">
        <v>0</v>
      </c>
      <c r="K46" s="113"/>
      <c r="L46" s="113"/>
    </row>
    <row r="47" spans="1:12" ht="15.75">
      <c r="A47" s="245"/>
      <c r="B47" s="247"/>
      <c r="C47" s="21" t="s">
        <v>2</v>
      </c>
      <c r="D47" s="71">
        <f t="shared" si="2"/>
        <v>0</v>
      </c>
      <c r="E47" s="126">
        <v>0</v>
      </c>
      <c r="F47" s="126">
        <v>0</v>
      </c>
      <c r="G47" s="126">
        <v>0</v>
      </c>
      <c r="H47" s="126">
        <v>0</v>
      </c>
      <c r="I47" s="126">
        <v>0</v>
      </c>
      <c r="J47" s="126">
        <v>0</v>
      </c>
      <c r="K47" s="113"/>
      <c r="L47" s="113"/>
    </row>
    <row r="48" spans="1:12" ht="15.75">
      <c r="A48" s="245"/>
      <c r="B48" s="247"/>
      <c r="C48" s="21" t="s">
        <v>3</v>
      </c>
      <c r="D48" s="71">
        <f t="shared" si="2"/>
        <v>0</v>
      </c>
      <c r="E48" s="126">
        <v>0</v>
      </c>
      <c r="F48" s="126">
        <v>0</v>
      </c>
      <c r="G48" s="126">
        <v>0</v>
      </c>
      <c r="H48" s="126">
        <v>0</v>
      </c>
      <c r="I48" s="126">
        <v>0</v>
      </c>
      <c r="J48" s="126">
        <v>0</v>
      </c>
      <c r="K48" s="113"/>
      <c r="L48" s="113"/>
    </row>
    <row r="49" spans="1:12" ht="20.25" customHeight="1">
      <c r="A49" s="245"/>
      <c r="B49" s="248"/>
      <c r="C49" s="21" t="s">
        <v>10</v>
      </c>
      <c r="D49" s="71">
        <f t="shared" si="2"/>
        <v>0</v>
      </c>
      <c r="E49" s="126">
        <v>0</v>
      </c>
      <c r="F49" s="126">
        <v>0</v>
      </c>
      <c r="G49" s="126">
        <v>0</v>
      </c>
      <c r="H49" s="126">
        <v>0</v>
      </c>
      <c r="I49" s="126">
        <v>0</v>
      </c>
      <c r="J49" s="126">
        <v>0</v>
      </c>
      <c r="K49" s="113"/>
      <c r="L49" s="113"/>
    </row>
  </sheetData>
  <mergeCells count="24">
    <mergeCell ref="A1:K1"/>
    <mergeCell ref="B25:B29"/>
    <mergeCell ref="A40:A44"/>
    <mergeCell ref="A35:A39"/>
    <mergeCell ref="B15:B19"/>
    <mergeCell ref="A20:A24"/>
    <mergeCell ref="B20:B24"/>
    <mergeCell ref="A25:A29"/>
    <mergeCell ref="B35:B39"/>
    <mergeCell ref="B40:B44"/>
    <mergeCell ref="A2:L2"/>
    <mergeCell ref="D3:L3"/>
    <mergeCell ref="A45:A49"/>
    <mergeCell ref="B45:B49"/>
    <mergeCell ref="B3:B4"/>
    <mergeCell ref="C3:C4"/>
    <mergeCell ref="A30:A34"/>
    <mergeCell ref="B30:B34"/>
    <mergeCell ref="A5:A9"/>
    <mergeCell ref="B5:B9"/>
    <mergeCell ref="A10:A14"/>
    <mergeCell ref="B10:B14"/>
    <mergeCell ref="A3:A4"/>
    <mergeCell ref="A15:A19"/>
  </mergeCells>
  <pageMargins left="0.7" right="0.7" top="0.75" bottom="0.75" header="0.3" footer="0.3"/>
  <pageSetup paperSize="9" scale="86" orientation="landscape" verticalDpi="0" r:id="rId1"/>
  <rowBreaks count="1" manualBreakCount="1">
    <brk id="2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01"/>
  <sheetViews>
    <sheetView zoomScaleNormal="100" workbookViewId="0">
      <pane ySplit="5" topLeftCell="A6" activePane="bottomLeft" state="frozen"/>
      <selection pane="bottomLeft" activeCell="I6" sqref="I6"/>
    </sheetView>
  </sheetViews>
  <sheetFormatPr defaultRowHeight="15"/>
  <cols>
    <col min="1" max="1" width="16.140625" customWidth="1"/>
    <col min="2" max="2" width="23.140625" customWidth="1"/>
    <col min="3" max="3" width="26.28515625" customWidth="1"/>
    <col min="4" max="4" width="11.140625" customWidth="1"/>
    <col min="5" max="5" width="10.140625" customWidth="1"/>
  </cols>
  <sheetData>
    <row r="1" spans="1:12">
      <c r="A1" s="267" t="s">
        <v>62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</row>
    <row r="2" spans="1:12" ht="63" customHeight="1">
      <c r="A2" s="269" t="s">
        <v>59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70"/>
    </row>
    <row r="3" spans="1:12" ht="15.75" customHeight="1">
      <c r="A3" s="236" t="s">
        <v>4</v>
      </c>
      <c r="B3" s="234" t="s">
        <v>5</v>
      </c>
      <c r="C3" s="234" t="s">
        <v>6</v>
      </c>
      <c r="D3" s="271" t="s">
        <v>13</v>
      </c>
      <c r="E3" s="272"/>
      <c r="F3" s="272"/>
      <c r="G3" s="272"/>
      <c r="H3" s="272"/>
      <c r="I3" s="272"/>
      <c r="J3" s="272"/>
      <c r="K3" s="272"/>
      <c r="L3" s="273"/>
    </row>
    <row r="4" spans="1:12" ht="16.5" thickBot="1">
      <c r="A4" s="237"/>
      <c r="B4" s="235"/>
      <c r="C4" s="235"/>
      <c r="D4" s="55" t="s">
        <v>0</v>
      </c>
      <c r="E4" s="5">
        <v>2020</v>
      </c>
      <c r="F4" s="5">
        <v>2021</v>
      </c>
      <c r="G4" s="5">
        <v>2022</v>
      </c>
      <c r="H4" s="5">
        <v>2023</v>
      </c>
      <c r="I4" s="212">
        <v>2024</v>
      </c>
      <c r="J4" s="212">
        <v>2025</v>
      </c>
      <c r="K4" s="214">
        <v>2026</v>
      </c>
      <c r="L4" s="214">
        <v>2027</v>
      </c>
    </row>
    <row r="5" spans="1:12" ht="16.5" thickBot="1">
      <c r="A5" s="60">
        <v>1</v>
      </c>
      <c r="B5" s="144">
        <v>2</v>
      </c>
      <c r="C5" s="144">
        <v>3</v>
      </c>
      <c r="D5" s="144">
        <v>4</v>
      </c>
      <c r="E5" s="144">
        <v>5</v>
      </c>
      <c r="F5" s="144">
        <v>6</v>
      </c>
      <c r="G5" s="144">
        <v>7</v>
      </c>
      <c r="H5" s="144">
        <v>8</v>
      </c>
      <c r="I5" s="144">
        <v>9</v>
      </c>
      <c r="J5" s="167">
        <v>10</v>
      </c>
      <c r="K5" s="168">
        <v>11</v>
      </c>
      <c r="L5" s="169">
        <v>12</v>
      </c>
    </row>
    <row r="6" spans="1:12">
      <c r="A6" s="274" t="s">
        <v>14</v>
      </c>
      <c r="B6" s="277" t="s">
        <v>43</v>
      </c>
      <c r="C6" s="73" t="s">
        <v>9</v>
      </c>
      <c r="D6" s="174">
        <f>E6+F6+G6+H6+I6+J6+K6+L6</f>
        <v>33891.85</v>
      </c>
      <c r="E6" s="101">
        <f>E7+E8+E9+E10</f>
        <v>2347.6999999999998</v>
      </c>
      <c r="F6" s="101">
        <f t="shared" ref="F6:K6" si="0">F7+F8+F9+F10</f>
        <v>3575.5</v>
      </c>
      <c r="G6" s="101">
        <f t="shared" si="0"/>
        <v>3889.2</v>
      </c>
      <c r="H6" s="101">
        <f t="shared" si="0"/>
        <v>4380.6499999999996</v>
      </c>
      <c r="I6" s="101">
        <f t="shared" si="0"/>
        <v>4984.5</v>
      </c>
      <c r="J6" s="101">
        <f t="shared" si="0"/>
        <v>5384.5</v>
      </c>
      <c r="K6" s="101">
        <f t="shared" si="0"/>
        <v>4649.3</v>
      </c>
      <c r="L6" s="175">
        <f t="shared" ref="L6" si="1">L7+L8+L9+L10</f>
        <v>4680.5</v>
      </c>
    </row>
    <row r="7" spans="1:12" ht="25.5" customHeight="1">
      <c r="A7" s="275"/>
      <c r="B7" s="278"/>
      <c r="C7" s="74" t="s">
        <v>1</v>
      </c>
      <c r="D7" s="170">
        <f t="shared" ref="D7:D70" si="2">E7+F7+G7+H7+I7+J7+K7+L7</f>
        <v>0</v>
      </c>
      <c r="E7" s="102">
        <f>E12+E27+E37+E62+E87</f>
        <v>0</v>
      </c>
      <c r="F7" s="102">
        <f t="shared" ref="F7:K7" si="3">F12+F27+F37+F62+F87</f>
        <v>0</v>
      </c>
      <c r="G7" s="102">
        <f t="shared" si="3"/>
        <v>0</v>
      </c>
      <c r="H7" s="102">
        <f t="shared" si="3"/>
        <v>0</v>
      </c>
      <c r="I7" s="102">
        <f t="shared" si="3"/>
        <v>0</v>
      </c>
      <c r="J7" s="102">
        <f t="shared" si="3"/>
        <v>0</v>
      </c>
      <c r="K7" s="102">
        <f t="shared" si="3"/>
        <v>0</v>
      </c>
      <c r="L7" s="176">
        <f t="shared" ref="L7" si="4">L12+L27+L37+L62+L87</f>
        <v>0</v>
      </c>
    </row>
    <row r="8" spans="1:12" ht="19.5" customHeight="1">
      <c r="A8" s="275"/>
      <c r="B8" s="278"/>
      <c r="C8" s="74" t="s">
        <v>2</v>
      </c>
      <c r="D8" s="170">
        <f t="shared" si="2"/>
        <v>2355.2000000000003</v>
      </c>
      <c r="E8" s="102">
        <f t="shared" ref="E8:K10" si="5">E13+E28+E38+E63+E88</f>
        <v>61.7</v>
      </c>
      <c r="F8" s="102">
        <f t="shared" si="5"/>
        <v>515.6</v>
      </c>
      <c r="G8" s="102">
        <f t="shared" si="5"/>
        <v>506.2</v>
      </c>
      <c r="H8" s="102">
        <f t="shared" si="5"/>
        <v>234</v>
      </c>
      <c r="I8" s="102">
        <f t="shared" si="5"/>
        <v>272.39999999999998</v>
      </c>
      <c r="J8" s="102">
        <f t="shared" si="5"/>
        <v>390.5</v>
      </c>
      <c r="K8" s="102">
        <f t="shared" si="5"/>
        <v>191.3</v>
      </c>
      <c r="L8" s="176">
        <f t="shared" ref="L8" si="6">L13+L28+L38+L63+L88</f>
        <v>183.5</v>
      </c>
    </row>
    <row r="9" spans="1:12" ht="23.25" customHeight="1">
      <c r="A9" s="275"/>
      <c r="B9" s="278"/>
      <c r="C9" s="74" t="s">
        <v>3</v>
      </c>
      <c r="D9" s="170">
        <f t="shared" si="2"/>
        <v>31536.65</v>
      </c>
      <c r="E9" s="102">
        <f t="shared" si="5"/>
        <v>2286</v>
      </c>
      <c r="F9" s="102">
        <f t="shared" si="5"/>
        <v>3059.9</v>
      </c>
      <c r="G9" s="102">
        <f t="shared" si="5"/>
        <v>3383</v>
      </c>
      <c r="H9" s="102">
        <f t="shared" si="5"/>
        <v>4146.6499999999996</v>
      </c>
      <c r="I9" s="102">
        <f t="shared" si="5"/>
        <v>4712.1000000000004</v>
      </c>
      <c r="J9" s="102">
        <f t="shared" si="5"/>
        <v>4994</v>
      </c>
      <c r="K9" s="102">
        <f t="shared" si="5"/>
        <v>4458</v>
      </c>
      <c r="L9" s="176">
        <f t="shared" ref="L9" si="7">L14+L29+L39+L64+L89</f>
        <v>4497</v>
      </c>
    </row>
    <row r="10" spans="1:12" ht="22.5" customHeight="1" thickBot="1">
      <c r="A10" s="276"/>
      <c r="B10" s="279"/>
      <c r="C10" s="75" t="s">
        <v>10</v>
      </c>
      <c r="D10" s="177">
        <f t="shared" si="2"/>
        <v>0</v>
      </c>
      <c r="E10" s="178">
        <f t="shared" si="5"/>
        <v>0</v>
      </c>
      <c r="F10" s="178">
        <f t="shared" si="5"/>
        <v>0</v>
      </c>
      <c r="G10" s="178">
        <f t="shared" si="5"/>
        <v>0</v>
      </c>
      <c r="H10" s="178">
        <f t="shared" si="5"/>
        <v>0</v>
      </c>
      <c r="I10" s="178">
        <f t="shared" si="5"/>
        <v>0</v>
      </c>
      <c r="J10" s="178">
        <f t="shared" si="5"/>
        <v>0</v>
      </c>
      <c r="K10" s="178">
        <f t="shared" si="5"/>
        <v>0</v>
      </c>
      <c r="L10" s="179">
        <f t="shared" ref="L10" si="8">L15+L30+L40+L65+L90</f>
        <v>0</v>
      </c>
    </row>
    <row r="11" spans="1:12">
      <c r="A11" s="280" t="s">
        <v>19</v>
      </c>
      <c r="B11" s="282" t="s">
        <v>18</v>
      </c>
      <c r="C11" s="36" t="s">
        <v>9</v>
      </c>
      <c r="D11" s="173">
        <f t="shared" si="2"/>
        <v>31536.65</v>
      </c>
      <c r="E11" s="103">
        <f>E12+E13+E14+E15</f>
        <v>2286</v>
      </c>
      <c r="F11" s="103">
        <f t="shared" ref="F11:K11" si="9">F12+F13+F14+F15</f>
        <v>3059.9</v>
      </c>
      <c r="G11" s="103">
        <f t="shared" si="9"/>
        <v>3383</v>
      </c>
      <c r="H11" s="103">
        <f t="shared" si="9"/>
        <v>4146.6499999999996</v>
      </c>
      <c r="I11" s="103">
        <f t="shared" si="9"/>
        <v>4712.1000000000004</v>
      </c>
      <c r="J11" s="103">
        <f t="shared" si="9"/>
        <v>4994</v>
      </c>
      <c r="K11" s="103">
        <f t="shared" si="9"/>
        <v>4458</v>
      </c>
      <c r="L11" s="103">
        <f t="shared" ref="L11" si="10">L12+L13+L14+L15</f>
        <v>4497</v>
      </c>
    </row>
    <row r="12" spans="1:12" ht="21" customHeight="1">
      <c r="A12" s="280"/>
      <c r="B12" s="282"/>
      <c r="C12" s="76" t="s">
        <v>1</v>
      </c>
      <c r="D12" s="170">
        <f t="shared" si="2"/>
        <v>0</v>
      </c>
      <c r="E12" s="104">
        <f>E17+E22</f>
        <v>0</v>
      </c>
      <c r="F12" s="104">
        <f t="shared" ref="F12:K12" si="11">F17+F22</f>
        <v>0</v>
      </c>
      <c r="G12" s="104">
        <f t="shared" si="11"/>
        <v>0</v>
      </c>
      <c r="H12" s="104">
        <f t="shared" si="11"/>
        <v>0</v>
      </c>
      <c r="I12" s="104">
        <f t="shared" si="11"/>
        <v>0</v>
      </c>
      <c r="J12" s="104">
        <f t="shared" si="11"/>
        <v>0</v>
      </c>
      <c r="K12" s="104">
        <f t="shared" si="11"/>
        <v>0</v>
      </c>
      <c r="L12" s="104">
        <f t="shared" ref="L12" si="12">L17+L22</f>
        <v>0</v>
      </c>
    </row>
    <row r="13" spans="1:12" ht="24" customHeight="1">
      <c r="A13" s="280"/>
      <c r="B13" s="282"/>
      <c r="C13" s="76" t="s">
        <v>2</v>
      </c>
      <c r="D13" s="170">
        <f t="shared" si="2"/>
        <v>0</v>
      </c>
      <c r="E13" s="104">
        <f t="shared" ref="E13:J15" si="13">E18+E23</f>
        <v>0</v>
      </c>
      <c r="F13" s="104">
        <f t="shared" si="13"/>
        <v>0</v>
      </c>
      <c r="G13" s="104">
        <f t="shared" si="13"/>
        <v>0</v>
      </c>
      <c r="H13" s="104">
        <f t="shared" si="13"/>
        <v>0</v>
      </c>
      <c r="I13" s="104">
        <f t="shared" si="13"/>
        <v>0</v>
      </c>
      <c r="J13" s="104">
        <f t="shared" si="13"/>
        <v>0</v>
      </c>
      <c r="K13" s="104">
        <f t="shared" ref="K13:L13" si="14">K18+K23</f>
        <v>0</v>
      </c>
      <c r="L13" s="104">
        <f t="shared" si="14"/>
        <v>0</v>
      </c>
    </row>
    <row r="14" spans="1:12">
      <c r="A14" s="280"/>
      <c r="B14" s="282"/>
      <c r="C14" s="76" t="s">
        <v>3</v>
      </c>
      <c r="D14" s="170">
        <f t="shared" si="2"/>
        <v>31536.65</v>
      </c>
      <c r="E14" s="104">
        <f t="shared" si="13"/>
        <v>2286</v>
      </c>
      <c r="F14" s="104">
        <f t="shared" si="13"/>
        <v>3059.9</v>
      </c>
      <c r="G14" s="104">
        <f t="shared" si="13"/>
        <v>3383</v>
      </c>
      <c r="H14" s="104">
        <f t="shared" si="13"/>
        <v>4146.6499999999996</v>
      </c>
      <c r="I14" s="104">
        <f t="shared" si="13"/>
        <v>4712.1000000000004</v>
      </c>
      <c r="J14" s="104">
        <f t="shared" si="13"/>
        <v>4994</v>
      </c>
      <c r="K14" s="104">
        <f t="shared" ref="K14:L14" si="15">K19+K24</f>
        <v>4458</v>
      </c>
      <c r="L14" s="104">
        <f t="shared" si="15"/>
        <v>4497</v>
      </c>
    </row>
    <row r="15" spans="1:12" ht="25.5" customHeight="1">
      <c r="A15" s="281"/>
      <c r="B15" s="283"/>
      <c r="C15" s="76" t="s">
        <v>10</v>
      </c>
      <c r="D15" s="170">
        <f t="shared" si="2"/>
        <v>0</v>
      </c>
      <c r="E15" s="104">
        <f t="shared" si="13"/>
        <v>0</v>
      </c>
      <c r="F15" s="104">
        <f t="shared" si="13"/>
        <v>0</v>
      </c>
      <c r="G15" s="104">
        <f t="shared" si="13"/>
        <v>0</v>
      </c>
      <c r="H15" s="104">
        <f t="shared" si="13"/>
        <v>0</v>
      </c>
      <c r="I15" s="104">
        <f t="shared" si="13"/>
        <v>0</v>
      </c>
      <c r="J15" s="104">
        <f t="shared" si="13"/>
        <v>0</v>
      </c>
      <c r="K15" s="104">
        <f t="shared" ref="K15:L15" si="16">K20+K25</f>
        <v>0</v>
      </c>
      <c r="L15" s="104">
        <f t="shared" si="16"/>
        <v>0</v>
      </c>
    </row>
    <row r="16" spans="1:12" ht="29.25" customHeight="1">
      <c r="A16" s="284" t="s">
        <v>28</v>
      </c>
      <c r="B16" s="287" t="s">
        <v>44</v>
      </c>
      <c r="C16" s="39" t="s">
        <v>9</v>
      </c>
      <c r="D16" s="170">
        <f t="shared" si="2"/>
        <v>31536.65</v>
      </c>
      <c r="E16" s="105">
        <f>E17+E18+E19+E20</f>
        <v>2286</v>
      </c>
      <c r="F16" s="105">
        <f t="shared" ref="F16:L16" si="17">F17+F18+F19+F20</f>
        <v>3059.9</v>
      </c>
      <c r="G16" s="105">
        <f t="shared" si="17"/>
        <v>3383</v>
      </c>
      <c r="H16" s="105">
        <f t="shared" si="17"/>
        <v>4146.6499999999996</v>
      </c>
      <c r="I16" s="105">
        <f t="shared" si="17"/>
        <v>4712.1000000000004</v>
      </c>
      <c r="J16" s="105">
        <f t="shared" si="17"/>
        <v>4994</v>
      </c>
      <c r="K16" s="105">
        <f t="shared" si="17"/>
        <v>4458</v>
      </c>
      <c r="L16" s="105">
        <f t="shared" si="17"/>
        <v>4497</v>
      </c>
    </row>
    <row r="17" spans="1:12" ht="20.25" customHeight="1">
      <c r="A17" s="285"/>
      <c r="B17" s="288"/>
      <c r="C17" s="72" t="s">
        <v>1</v>
      </c>
      <c r="D17" s="170">
        <f t="shared" si="2"/>
        <v>0</v>
      </c>
      <c r="E17" s="129">
        <v>0</v>
      </c>
      <c r="F17" s="129">
        <v>0</v>
      </c>
      <c r="G17" s="129">
        <v>0</v>
      </c>
      <c r="H17" s="129">
        <v>0</v>
      </c>
      <c r="I17" s="129">
        <v>0</v>
      </c>
      <c r="J17" s="129">
        <v>0</v>
      </c>
      <c r="K17" s="128">
        <v>0</v>
      </c>
      <c r="L17" s="128">
        <v>0</v>
      </c>
    </row>
    <row r="18" spans="1:12" ht="22.5" customHeight="1">
      <c r="A18" s="285"/>
      <c r="B18" s="288"/>
      <c r="C18" s="72" t="s">
        <v>2</v>
      </c>
      <c r="D18" s="170">
        <f t="shared" si="2"/>
        <v>0</v>
      </c>
      <c r="E18" s="129">
        <v>0</v>
      </c>
      <c r="F18" s="129">
        <v>0</v>
      </c>
      <c r="G18" s="129">
        <v>0</v>
      </c>
      <c r="H18" s="129">
        <v>0</v>
      </c>
      <c r="I18" s="129">
        <v>0</v>
      </c>
      <c r="J18" s="129">
        <v>0</v>
      </c>
      <c r="K18" s="128">
        <v>0</v>
      </c>
      <c r="L18" s="128">
        <v>0</v>
      </c>
    </row>
    <row r="19" spans="1:12">
      <c r="A19" s="285"/>
      <c r="B19" s="288"/>
      <c r="C19" s="72" t="s">
        <v>3</v>
      </c>
      <c r="D19" s="170">
        <f t="shared" si="2"/>
        <v>31536.65</v>
      </c>
      <c r="E19" s="129">
        <v>2286</v>
      </c>
      <c r="F19" s="129">
        <v>3059.9</v>
      </c>
      <c r="G19" s="129">
        <v>3383</v>
      </c>
      <c r="H19" s="129">
        <v>4146.6499999999996</v>
      </c>
      <c r="I19" s="129">
        <v>4712.1000000000004</v>
      </c>
      <c r="J19" s="129">
        <v>4994</v>
      </c>
      <c r="K19" s="128">
        <v>4458</v>
      </c>
      <c r="L19" s="128">
        <v>4497</v>
      </c>
    </row>
    <row r="20" spans="1:12" ht="23.25" customHeight="1">
      <c r="A20" s="286"/>
      <c r="B20" s="289"/>
      <c r="C20" s="72" t="s">
        <v>10</v>
      </c>
      <c r="D20" s="170">
        <f t="shared" si="2"/>
        <v>0</v>
      </c>
      <c r="E20" s="129">
        <v>0</v>
      </c>
      <c r="F20" s="129">
        <v>0</v>
      </c>
      <c r="G20" s="129">
        <v>0</v>
      </c>
      <c r="H20" s="129">
        <v>0</v>
      </c>
      <c r="I20" s="129">
        <v>0</v>
      </c>
      <c r="J20" s="129">
        <v>0</v>
      </c>
      <c r="K20" s="128">
        <v>0</v>
      </c>
      <c r="L20" s="128">
        <v>0</v>
      </c>
    </row>
    <row r="21" spans="1:12" ht="21.75" customHeight="1">
      <c r="A21" s="284" t="s">
        <v>29</v>
      </c>
      <c r="B21" s="287" t="s">
        <v>45</v>
      </c>
      <c r="C21" s="39" t="s">
        <v>9</v>
      </c>
      <c r="D21" s="170">
        <f t="shared" si="2"/>
        <v>0</v>
      </c>
      <c r="E21" s="118">
        <f t="shared" ref="E21:L21" si="18">E22+E23+E24+E25</f>
        <v>0</v>
      </c>
      <c r="F21" s="118">
        <f t="shared" si="18"/>
        <v>0</v>
      </c>
      <c r="G21" s="118">
        <f t="shared" si="18"/>
        <v>0</v>
      </c>
      <c r="H21" s="118">
        <f t="shared" si="18"/>
        <v>0</v>
      </c>
      <c r="I21" s="118">
        <f t="shared" si="18"/>
        <v>0</v>
      </c>
      <c r="J21" s="118">
        <f t="shared" si="18"/>
        <v>0</v>
      </c>
      <c r="K21" s="118">
        <f t="shared" si="18"/>
        <v>0</v>
      </c>
      <c r="L21" s="118">
        <f t="shared" si="18"/>
        <v>0</v>
      </c>
    </row>
    <row r="22" spans="1:12" ht="21.75" customHeight="1">
      <c r="A22" s="285"/>
      <c r="B22" s="288"/>
      <c r="C22" s="72" t="s">
        <v>1</v>
      </c>
      <c r="D22" s="170">
        <f t="shared" si="2"/>
        <v>0</v>
      </c>
      <c r="E22" s="129">
        <v>0</v>
      </c>
      <c r="F22" s="129">
        <v>0</v>
      </c>
      <c r="G22" s="129">
        <v>0</v>
      </c>
      <c r="H22" s="129">
        <v>0</v>
      </c>
      <c r="I22" s="129">
        <v>0</v>
      </c>
      <c r="J22" s="129">
        <v>0</v>
      </c>
      <c r="K22" s="128">
        <v>0</v>
      </c>
      <c r="L22" s="128"/>
    </row>
    <row r="23" spans="1:12" ht="19.5" customHeight="1">
      <c r="A23" s="285"/>
      <c r="B23" s="288"/>
      <c r="C23" s="72" t="s">
        <v>2</v>
      </c>
      <c r="D23" s="170">
        <f t="shared" si="2"/>
        <v>0</v>
      </c>
      <c r="E23" s="129">
        <v>0</v>
      </c>
      <c r="F23" s="129">
        <v>0</v>
      </c>
      <c r="G23" s="129">
        <v>0</v>
      </c>
      <c r="H23" s="129">
        <v>0</v>
      </c>
      <c r="I23" s="129">
        <v>0</v>
      </c>
      <c r="J23" s="129">
        <v>0</v>
      </c>
      <c r="K23" s="128">
        <v>0</v>
      </c>
      <c r="L23" s="128"/>
    </row>
    <row r="24" spans="1:12">
      <c r="A24" s="285"/>
      <c r="B24" s="288"/>
      <c r="C24" s="72" t="s">
        <v>3</v>
      </c>
      <c r="D24" s="170">
        <f t="shared" si="2"/>
        <v>0</v>
      </c>
      <c r="E24" s="129">
        <v>0</v>
      </c>
      <c r="F24" s="129">
        <v>0</v>
      </c>
      <c r="G24" s="129">
        <v>0</v>
      </c>
      <c r="H24" s="129">
        <v>0</v>
      </c>
      <c r="I24" s="129">
        <v>0</v>
      </c>
      <c r="J24" s="129">
        <v>0</v>
      </c>
      <c r="K24" s="128">
        <v>0</v>
      </c>
      <c r="L24" s="128"/>
    </row>
    <row r="25" spans="1:12" ht="16.5" customHeight="1">
      <c r="A25" s="286"/>
      <c r="B25" s="289"/>
      <c r="C25" s="72" t="s">
        <v>10</v>
      </c>
      <c r="D25" s="170">
        <f t="shared" si="2"/>
        <v>0</v>
      </c>
      <c r="E25" s="129">
        <v>0</v>
      </c>
      <c r="F25" s="129">
        <v>0</v>
      </c>
      <c r="G25" s="129">
        <v>0</v>
      </c>
      <c r="H25" s="129">
        <v>0</v>
      </c>
      <c r="I25" s="129">
        <v>0</v>
      </c>
      <c r="J25" s="129">
        <v>0</v>
      </c>
      <c r="K25" s="128">
        <v>0</v>
      </c>
      <c r="L25" s="128"/>
    </row>
    <row r="26" spans="1:12">
      <c r="A26" s="290" t="s">
        <v>20</v>
      </c>
      <c r="B26" s="291" t="s">
        <v>21</v>
      </c>
      <c r="C26" s="36" t="s">
        <v>9</v>
      </c>
      <c r="D26" s="170">
        <f t="shared" si="2"/>
        <v>2355.2000000000003</v>
      </c>
      <c r="E26" s="171">
        <f t="shared" ref="E26:J26" si="19">E27+E28+E29+E30</f>
        <v>61.7</v>
      </c>
      <c r="F26" s="171">
        <f t="shared" si="19"/>
        <v>515.6</v>
      </c>
      <c r="G26" s="171">
        <f t="shared" si="19"/>
        <v>506.2</v>
      </c>
      <c r="H26" s="171">
        <f t="shared" si="19"/>
        <v>234</v>
      </c>
      <c r="I26" s="171">
        <f t="shared" si="19"/>
        <v>272.39999999999998</v>
      </c>
      <c r="J26" s="171">
        <f t="shared" si="19"/>
        <v>390.5</v>
      </c>
      <c r="K26" s="171">
        <f t="shared" ref="K26:L26" si="20">K27+K28+K29+K30</f>
        <v>191.3</v>
      </c>
      <c r="L26" s="171">
        <f t="shared" si="20"/>
        <v>183.5</v>
      </c>
    </row>
    <row r="27" spans="1:12" ht="21" customHeight="1">
      <c r="A27" s="280"/>
      <c r="B27" s="282"/>
      <c r="C27" s="76" t="s">
        <v>1</v>
      </c>
      <c r="D27" s="170">
        <f t="shared" si="2"/>
        <v>0</v>
      </c>
      <c r="E27" s="104">
        <f>E32</f>
        <v>0</v>
      </c>
      <c r="F27" s="104">
        <f t="shared" ref="F27:J27" si="21">F32</f>
        <v>0</v>
      </c>
      <c r="G27" s="104">
        <f t="shared" si="21"/>
        <v>0</v>
      </c>
      <c r="H27" s="104">
        <f t="shared" si="21"/>
        <v>0</v>
      </c>
      <c r="I27" s="104">
        <f t="shared" si="21"/>
        <v>0</v>
      </c>
      <c r="J27" s="104">
        <f t="shared" si="21"/>
        <v>0</v>
      </c>
      <c r="K27" s="104">
        <f t="shared" ref="K27:L27" si="22">K32</f>
        <v>0</v>
      </c>
      <c r="L27" s="104">
        <f t="shared" si="22"/>
        <v>0</v>
      </c>
    </row>
    <row r="28" spans="1:12" ht="24" customHeight="1">
      <c r="A28" s="280"/>
      <c r="B28" s="282"/>
      <c r="C28" s="76" t="s">
        <v>2</v>
      </c>
      <c r="D28" s="170">
        <f t="shared" si="2"/>
        <v>2355.2000000000003</v>
      </c>
      <c r="E28" s="104">
        <f t="shared" ref="E28:J30" si="23">E33</f>
        <v>61.7</v>
      </c>
      <c r="F28" s="104">
        <f t="shared" si="23"/>
        <v>515.6</v>
      </c>
      <c r="G28" s="104">
        <f t="shared" si="23"/>
        <v>506.2</v>
      </c>
      <c r="H28" s="104">
        <f t="shared" si="23"/>
        <v>234</v>
      </c>
      <c r="I28" s="104">
        <f t="shared" si="23"/>
        <v>272.39999999999998</v>
      </c>
      <c r="J28" s="104">
        <f t="shared" si="23"/>
        <v>390.5</v>
      </c>
      <c r="K28" s="104">
        <f t="shared" ref="K28:L28" si="24">K33</f>
        <v>191.3</v>
      </c>
      <c r="L28" s="104">
        <f t="shared" si="24"/>
        <v>183.5</v>
      </c>
    </row>
    <row r="29" spans="1:12">
      <c r="A29" s="280"/>
      <c r="B29" s="282"/>
      <c r="C29" s="76" t="s">
        <v>3</v>
      </c>
      <c r="D29" s="170">
        <f t="shared" si="2"/>
        <v>0</v>
      </c>
      <c r="E29" s="104">
        <f t="shared" si="23"/>
        <v>0</v>
      </c>
      <c r="F29" s="104">
        <f t="shared" si="23"/>
        <v>0</v>
      </c>
      <c r="G29" s="104">
        <f t="shared" si="23"/>
        <v>0</v>
      </c>
      <c r="H29" s="104">
        <f t="shared" si="23"/>
        <v>0</v>
      </c>
      <c r="I29" s="104">
        <f t="shared" si="23"/>
        <v>0</v>
      </c>
      <c r="J29" s="104">
        <f t="shared" si="23"/>
        <v>0</v>
      </c>
      <c r="K29" s="104">
        <f t="shared" ref="K29:L29" si="25">K34</f>
        <v>0</v>
      </c>
      <c r="L29" s="104">
        <f t="shared" si="25"/>
        <v>0</v>
      </c>
    </row>
    <row r="30" spans="1:12" ht="26.25" customHeight="1">
      <c r="A30" s="281"/>
      <c r="B30" s="283"/>
      <c r="C30" s="76" t="s">
        <v>10</v>
      </c>
      <c r="D30" s="170">
        <f t="shared" si="2"/>
        <v>0</v>
      </c>
      <c r="E30" s="104">
        <f t="shared" si="23"/>
        <v>0</v>
      </c>
      <c r="F30" s="104">
        <f t="shared" si="23"/>
        <v>0</v>
      </c>
      <c r="G30" s="104">
        <f t="shared" si="23"/>
        <v>0</v>
      </c>
      <c r="H30" s="104">
        <f t="shared" si="23"/>
        <v>0</v>
      </c>
      <c r="I30" s="104">
        <f t="shared" si="23"/>
        <v>0</v>
      </c>
      <c r="J30" s="104">
        <f t="shared" si="23"/>
        <v>0</v>
      </c>
      <c r="K30" s="104">
        <f t="shared" ref="K30:L30" si="26">K35</f>
        <v>0</v>
      </c>
      <c r="L30" s="104">
        <f t="shared" si="26"/>
        <v>0</v>
      </c>
    </row>
    <row r="31" spans="1:12">
      <c r="A31" s="292" t="s">
        <v>28</v>
      </c>
      <c r="B31" s="287" t="s">
        <v>46</v>
      </c>
      <c r="C31" s="39" t="s">
        <v>9</v>
      </c>
      <c r="D31" s="170">
        <f t="shared" si="2"/>
        <v>2355.2000000000003</v>
      </c>
      <c r="E31" s="172">
        <f t="shared" ref="E31:L31" si="27">E32+E33+E34+E35</f>
        <v>61.7</v>
      </c>
      <c r="F31" s="172">
        <f t="shared" si="27"/>
        <v>515.6</v>
      </c>
      <c r="G31" s="172">
        <f t="shared" si="27"/>
        <v>506.2</v>
      </c>
      <c r="H31" s="172">
        <f t="shared" si="27"/>
        <v>234</v>
      </c>
      <c r="I31" s="172">
        <f t="shared" si="27"/>
        <v>272.39999999999998</v>
      </c>
      <c r="J31" s="172">
        <f t="shared" si="27"/>
        <v>390.5</v>
      </c>
      <c r="K31" s="172">
        <f t="shared" si="27"/>
        <v>191.3</v>
      </c>
      <c r="L31" s="172">
        <f t="shared" si="27"/>
        <v>183.5</v>
      </c>
    </row>
    <row r="32" spans="1:12" ht="19.5" customHeight="1">
      <c r="A32" s="292"/>
      <c r="B32" s="288"/>
      <c r="C32" s="72" t="s">
        <v>1</v>
      </c>
      <c r="D32" s="170">
        <f t="shared" si="2"/>
        <v>0</v>
      </c>
      <c r="E32" s="129">
        <v>0</v>
      </c>
      <c r="F32" s="129">
        <v>0</v>
      </c>
      <c r="G32" s="129">
        <v>0</v>
      </c>
      <c r="H32" s="129">
        <v>0</v>
      </c>
      <c r="I32" s="129">
        <v>0</v>
      </c>
      <c r="J32" s="129">
        <v>0</v>
      </c>
      <c r="K32" s="128">
        <v>0</v>
      </c>
      <c r="L32" s="128"/>
    </row>
    <row r="33" spans="1:12" ht="24.75" customHeight="1">
      <c r="A33" s="292"/>
      <c r="B33" s="288"/>
      <c r="C33" s="72" t="s">
        <v>2</v>
      </c>
      <c r="D33" s="170">
        <f t="shared" si="2"/>
        <v>2355.2000000000003</v>
      </c>
      <c r="E33" s="129">
        <v>61.7</v>
      </c>
      <c r="F33" s="129">
        <v>515.6</v>
      </c>
      <c r="G33" s="129">
        <v>506.2</v>
      </c>
      <c r="H33" s="129">
        <v>234</v>
      </c>
      <c r="I33" s="129">
        <v>272.39999999999998</v>
      </c>
      <c r="J33" s="129">
        <v>390.5</v>
      </c>
      <c r="K33" s="128">
        <v>191.3</v>
      </c>
      <c r="L33" s="128">
        <v>183.5</v>
      </c>
    </row>
    <row r="34" spans="1:12">
      <c r="A34" s="292"/>
      <c r="B34" s="288"/>
      <c r="C34" s="72" t="s">
        <v>3</v>
      </c>
      <c r="D34" s="170">
        <f t="shared" si="2"/>
        <v>0</v>
      </c>
      <c r="E34" s="129">
        <v>0</v>
      </c>
      <c r="F34" s="129">
        <v>0</v>
      </c>
      <c r="G34" s="129">
        <v>0</v>
      </c>
      <c r="H34" s="129">
        <v>0</v>
      </c>
      <c r="I34" s="129">
        <v>0</v>
      </c>
      <c r="J34" s="129">
        <v>0</v>
      </c>
      <c r="K34" s="128">
        <v>0</v>
      </c>
      <c r="L34" s="128"/>
    </row>
    <row r="35" spans="1:12" ht="21.75" customHeight="1">
      <c r="A35" s="292"/>
      <c r="B35" s="289"/>
      <c r="C35" s="72" t="s">
        <v>10</v>
      </c>
      <c r="D35" s="170">
        <f t="shared" si="2"/>
        <v>0</v>
      </c>
      <c r="E35" s="129">
        <v>0</v>
      </c>
      <c r="F35" s="129">
        <v>0</v>
      </c>
      <c r="G35" s="129">
        <v>0</v>
      </c>
      <c r="H35" s="129">
        <v>0</v>
      </c>
      <c r="I35" s="129">
        <v>0</v>
      </c>
      <c r="J35" s="129">
        <v>0</v>
      </c>
      <c r="K35" s="128">
        <v>0</v>
      </c>
      <c r="L35" s="128"/>
    </row>
    <row r="36" spans="1:12" ht="24.75" customHeight="1">
      <c r="A36" s="293" t="s">
        <v>22</v>
      </c>
      <c r="B36" s="291" t="s">
        <v>47</v>
      </c>
      <c r="C36" s="36" t="s">
        <v>9</v>
      </c>
      <c r="D36" s="170">
        <f t="shared" si="2"/>
        <v>0</v>
      </c>
      <c r="E36" s="171">
        <f>E37+E38+E39+E40</f>
        <v>0</v>
      </c>
      <c r="F36" s="171">
        <f t="shared" ref="F36:J36" si="28">F37+F38+F39+F40</f>
        <v>0</v>
      </c>
      <c r="G36" s="171">
        <f t="shared" si="28"/>
        <v>0</v>
      </c>
      <c r="H36" s="171">
        <f t="shared" si="28"/>
        <v>0</v>
      </c>
      <c r="I36" s="171">
        <f t="shared" si="28"/>
        <v>0</v>
      </c>
      <c r="J36" s="171">
        <f t="shared" si="28"/>
        <v>0</v>
      </c>
      <c r="K36" s="171">
        <f t="shared" ref="K36:L36" si="29">K37+K38+K39+K40</f>
        <v>0</v>
      </c>
      <c r="L36" s="171">
        <f t="shared" si="29"/>
        <v>0</v>
      </c>
    </row>
    <row r="37" spans="1:12" ht="21" customHeight="1">
      <c r="A37" s="293"/>
      <c r="B37" s="282"/>
      <c r="C37" s="76" t="s">
        <v>1</v>
      </c>
      <c r="D37" s="170">
        <f t="shared" si="2"/>
        <v>0</v>
      </c>
      <c r="E37" s="107">
        <f>E42+E47+E52+E57</f>
        <v>0</v>
      </c>
      <c r="F37" s="107">
        <f t="shared" ref="F37:J37" si="30">F42+F47+F52+F57</f>
        <v>0</v>
      </c>
      <c r="G37" s="107">
        <f t="shared" si="30"/>
        <v>0</v>
      </c>
      <c r="H37" s="107">
        <f t="shared" si="30"/>
        <v>0</v>
      </c>
      <c r="I37" s="107">
        <f t="shared" si="30"/>
        <v>0</v>
      </c>
      <c r="J37" s="107">
        <f t="shared" si="30"/>
        <v>0</v>
      </c>
      <c r="K37" s="107">
        <f t="shared" ref="K37:L37" si="31">K42+K47+K52+K57</f>
        <v>0</v>
      </c>
      <c r="L37" s="107">
        <f t="shared" si="31"/>
        <v>0</v>
      </c>
    </row>
    <row r="38" spans="1:12" ht="24" customHeight="1">
      <c r="A38" s="293"/>
      <c r="B38" s="282"/>
      <c r="C38" s="76" t="s">
        <v>2</v>
      </c>
      <c r="D38" s="170">
        <f t="shared" si="2"/>
        <v>0</v>
      </c>
      <c r="E38" s="107">
        <f t="shared" ref="E38:J40" si="32">E43+E48+E53+E58</f>
        <v>0</v>
      </c>
      <c r="F38" s="107">
        <f t="shared" si="32"/>
        <v>0</v>
      </c>
      <c r="G38" s="107">
        <f t="shared" si="32"/>
        <v>0</v>
      </c>
      <c r="H38" s="107">
        <f t="shared" si="32"/>
        <v>0</v>
      </c>
      <c r="I38" s="107">
        <f t="shared" si="32"/>
        <v>0</v>
      </c>
      <c r="J38" s="107">
        <f t="shared" si="32"/>
        <v>0</v>
      </c>
      <c r="K38" s="107">
        <f t="shared" ref="K38:L38" si="33">K43+K48+K53+K58</f>
        <v>0</v>
      </c>
      <c r="L38" s="107">
        <f t="shared" si="33"/>
        <v>0</v>
      </c>
    </row>
    <row r="39" spans="1:12">
      <c r="A39" s="293"/>
      <c r="B39" s="282"/>
      <c r="C39" s="76" t="s">
        <v>3</v>
      </c>
      <c r="D39" s="170">
        <f t="shared" si="2"/>
        <v>0</v>
      </c>
      <c r="E39" s="107">
        <f t="shared" si="32"/>
        <v>0</v>
      </c>
      <c r="F39" s="107">
        <f t="shared" si="32"/>
        <v>0</v>
      </c>
      <c r="G39" s="107">
        <f t="shared" si="32"/>
        <v>0</v>
      </c>
      <c r="H39" s="107">
        <f t="shared" si="32"/>
        <v>0</v>
      </c>
      <c r="I39" s="107">
        <f t="shared" si="32"/>
        <v>0</v>
      </c>
      <c r="J39" s="107">
        <f t="shared" si="32"/>
        <v>0</v>
      </c>
      <c r="K39" s="107">
        <f t="shared" ref="K39:L39" si="34">K44+K49+K54+K59</f>
        <v>0</v>
      </c>
      <c r="L39" s="107">
        <f t="shared" si="34"/>
        <v>0</v>
      </c>
    </row>
    <row r="40" spans="1:12" ht="27" customHeight="1">
      <c r="A40" s="293"/>
      <c r="B40" s="283"/>
      <c r="C40" s="76" t="s">
        <v>10</v>
      </c>
      <c r="D40" s="170">
        <f t="shared" si="2"/>
        <v>0</v>
      </c>
      <c r="E40" s="107">
        <f t="shared" si="32"/>
        <v>0</v>
      </c>
      <c r="F40" s="107">
        <f t="shared" si="32"/>
        <v>0</v>
      </c>
      <c r="G40" s="107">
        <f t="shared" si="32"/>
        <v>0</v>
      </c>
      <c r="H40" s="107">
        <f t="shared" si="32"/>
        <v>0</v>
      </c>
      <c r="I40" s="107">
        <f t="shared" si="32"/>
        <v>0</v>
      </c>
      <c r="J40" s="107">
        <f t="shared" si="32"/>
        <v>0</v>
      </c>
      <c r="K40" s="107">
        <f t="shared" ref="K40:L40" si="35">K45+K50+K55+K60</f>
        <v>0</v>
      </c>
      <c r="L40" s="107">
        <f t="shared" si="35"/>
        <v>0</v>
      </c>
    </row>
    <row r="41" spans="1:12" ht="21.75" customHeight="1">
      <c r="A41" s="292" t="s">
        <v>28</v>
      </c>
      <c r="B41" s="287" t="s">
        <v>48</v>
      </c>
      <c r="C41" s="39" t="s">
        <v>9</v>
      </c>
      <c r="D41" s="170">
        <f t="shared" si="2"/>
        <v>0</v>
      </c>
      <c r="E41" s="172">
        <f t="shared" ref="E41:L41" si="36">E42+E43+E44+E45</f>
        <v>0</v>
      </c>
      <c r="F41" s="172">
        <f t="shared" si="36"/>
        <v>0</v>
      </c>
      <c r="G41" s="172">
        <f t="shared" si="36"/>
        <v>0</v>
      </c>
      <c r="H41" s="172">
        <f t="shared" si="36"/>
        <v>0</v>
      </c>
      <c r="I41" s="172">
        <f t="shared" si="36"/>
        <v>0</v>
      </c>
      <c r="J41" s="172">
        <f t="shared" si="36"/>
        <v>0</v>
      </c>
      <c r="K41" s="172">
        <f t="shared" si="36"/>
        <v>0</v>
      </c>
      <c r="L41" s="172">
        <f t="shared" si="36"/>
        <v>0</v>
      </c>
    </row>
    <row r="42" spans="1:12" ht="22.5" customHeight="1">
      <c r="A42" s="292"/>
      <c r="B42" s="288"/>
      <c r="C42" s="72" t="s">
        <v>1</v>
      </c>
      <c r="D42" s="170">
        <f t="shared" si="2"/>
        <v>0</v>
      </c>
      <c r="E42" s="129">
        <v>0</v>
      </c>
      <c r="F42" s="129">
        <v>0</v>
      </c>
      <c r="G42" s="129">
        <v>0</v>
      </c>
      <c r="H42" s="129">
        <v>0</v>
      </c>
      <c r="I42" s="129">
        <v>0</v>
      </c>
      <c r="J42" s="129">
        <v>0</v>
      </c>
      <c r="K42" s="128">
        <v>0</v>
      </c>
      <c r="L42" s="128"/>
    </row>
    <row r="43" spans="1:12" ht="26.25" customHeight="1">
      <c r="A43" s="292"/>
      <c r="B43" s="288"/>
      <c r="C43" s="72" t="s">
        <v>2</v>
      </c>
      <c r="D43" s="170">
        <f t="shared" si="2"/>
        <v>0</v>
      </c>
      <c r="E43" s="129">
        <v>0</v>
      </c>
      <c r="F43" s="129">
        <v>0</v>
      </c>
      <c r="G43" s="129">
        <v>0</v>
      </c>
      <c r="H43" s="129">
        <v>0</v>
      </c>
      <c r="I43" s="129">
        <v>0</v>
      </c>
      <c r="J43" s="129">
        <v>0</v>
      </c>
      <c r="K43" s="128">
        <v>0</v>
      </c>
      <c r="L43" s="128"/>
    </row>
    <row r="44" spans="1:12">
      <c r="A44" s="292"/>
      <c r="B44" s="288"/>
      <c r="C44" s="72" t="s">
        <v>3</v>
      </c>
      <c r="D44" s="170">
        <f t="shared" si="2"/>
        <v>0</v>
      </c>
      <c r="E44" s="129">
        <v>0</v>
      </c>
      <c r="F44" s="129">
        <v>0</v>
      </c>
      <c r="G44" s="129">
        <v>0</v>
      </c>
      <c r="H44" s="129">
        <v>0</v>
      </c>
      <c r="I44" s="129">
        <v>0</v>
      </c>
      <c r="J44" s="129">
        <v>0</v>
      </c>
      <c r="K44" s="128">
        <v>0</v>
      </c>
      <c r="L44" s="128"/>
    </row>
    <row r="45" spans="1:12" ht="24" customHeight="1">
      <c r="A45" s="292"/>
      <c r="B45" s="289"/>
      <c r="C45" s="72" t="s">
        <v>10</v>
      </c>
      <c r="D45" s="170">
        <f t="shared" si="2"/>
        <v>0</v>
      </c>
      <c r="E45" s="129">
        <v>0</v>
      </c>
      <c r="F45" s="129">
        <v>0</v>
      </c>
      <c r="G45" s="129">
        <v>0</v>
      </c>
      <c r="H45" s="129">
        <v>0</v>
      </c>
      <c r="I45" s="129">
        <v>0</v>
      </c>
      <c r="J45" s="129">
        <v>0</v>
      </c>
      <c r="K45" s="128">
        <v>0</v>
      </c>
      <c r="L45" s="128"/>
    </row>
    <row r="46" spans="1:12" ht="24.75" customHeight="1">
      <c r="A46" s="292" t="s">
        <v>29</v>
      </c>
      <c r="B46" s="287" t="s">
        <v>49</v>
      </c>
      <c r="C46" s="39" t="s">
        <v>9</v>
      </c>
      <c r="D46" s="170">
        <f t="shared" si="2"/>
        <v>0</v>
      </c>
      <c r="E46" s="172">
        <f t="shared" ref="E46:L46" si="37">E47+E48+E49+E50</f>
        <v>0</v>
      </c>
      <c r="F46" s="172">
        <f t="shared" si="37"/>
        <v>0</v>
      </c>
      <c r="G46" s="172">
        <f t="shared" si="37"/>
        <v>0</v>
      </c>
      <c r="H46" s="172">
        <f t="shared" si="37"/>
        <v>0</v>
      </c>
      <c r="I46" s="172">
        <f t="shared" si="37"/>
        <v>0</v>
      </c>
      <c r="J46" s="172">
        <f t="shared" si="37"/>
        <v>0</v>
      </c>
      <c r="K46" s="172">
        <f t="shared" si="37"/>
        <v>0</v>
      </c>
      <c r="L46" s="172">
        <f t="shared" si="37"/>
        <v>0</v>
      </c>
    </row>
    <row r="47" spans="1:12" ht="18" customHeight="1">
      <c r="A47" s="292"/>
      <c r="B47" s="288"/>
      <c r="C47" s="72" t="s">
        <v>1</v>
      </c>
      <c r="D47" s="170">
        <f t="shared" si="2"/>
        <v>0</v>
      </c>
      <c r="E47" s="129">
        <v>0</v>
      </c>
      <c r="F47" s="129">
        <v>0</v>
      </c>
      <c r="G47" s="129">
        <v>0</v>
      </c>
      <c r="H47" s="129">
        <v>0</v>
      </c>
      <c r="I47" s="129">
        <v>0</v>
      </c>
      <c r="J47" s="129">
        <v>0</v>
      </c>
      <c r="K47" s="128">
        <v>0</v>
      </c>
      <c r="L47" s="128"/>
    </row>
    <row r="48" spans="1:12" ht="18" customHeight="1">
      <c r="A48" s="292"/>
      <c r="B48" s="288"/>
      <c r="C48" s="72" t="s">
        <v>2</v>
      </c>
      <c r="D48" s="170">
        <f t="shared" si="2"/>
        <v>0</v>
      </c>
      <c r="E48" s="129">
        <v>0</v>
      </c>
      <c r="F48" s="129">
        <v>0</v>
      </c>
      <c r="G48" s="129">
        <v>0</v>
      </c>
      <c r="H48" s="129">
        <v>0</v>
      </c>
      <c r="I48" s="129">
        <v>0</v>
      </c>
      <c r="J48" s="129">
        <v>0</v>
      </c>
      <c r="K48" s="128">
        <v>0</v>
      </c>
      <c r="L48" s="128"/>
    </row>
    <row r="49" spans="1:12">
      <c r="A49" s="292"/>
      <c r="B49" s="288"/>
      <c r="C49" s="72" t="s">
        <v>3</v>
      </c>
      <c r="D49" s="170">
        <f t="shared" si="2"/>
        <v>0</v>
      </c>
      <c r="E49" s="129">
        <v>0</v>
      </c>
      <c r="F49" s="129">
        <v>0</v>
      </c>
      <c r="G49" s="129">
        <v>0</v>
      </c>
      <c r="H49" s="129">
        <v>0</v>
      </c>
      <c r="I49" s="129">
        <v>0</v>
      </c>
      <c r="J49" s="129">
        <v>0</v>
      </c>
      <c r="K49" s="128">
        <v>0</v>
      </c>
      <c r="L49" s="128"/>
    </row>
    <row r="50" spans="1:12" ht="22.5" customHeight="1">
      <c r="A50" s="292"/>
      <c r="B50" s="289"/>
      <c r="C50" s="72" t="s">
        <v>10</v>
      </c>
      <c r="D50" s="170">
        <f t="shared" si="2"/>
        <v>0</v>
      </c>
      <c r="E50" s="129">
        <v>0</v>
      </c>
      <c r="F50" s="129">
        <v>0</v>
      </c>
      <c r="G50" s="129">
        <v>0</v>
      </c>
      <c r="H50" s="129">
        <v>0</v>
      </c>
      <c r="I50" s="129">
        <v>0</v>
      </c>
      <c r="J50" s="129">
        <v>0</v>
      </c>
      <c r="K50" s="128">
        <v>0</v>
      </c>
      <c r="L50" s="128"/>
    </row>
    <row r="51" spans="1:12" ht="24" customHeight="1">
      <c r="A51" s="292" t="s">
        <v>30</v>
      </c>
      <c r="B51" s="294" t="s">
        <v>50</v>
      </c>
      <c r="C51" s="39" t="s">
        <v>9</v>
      </c>
      <c r="D51" s="170">
        <f t="shared" si="2"/>
        <v>0</v>
      </c>
      <c r="E51" s="105">
        <f>E52+E53+E54+E55</f>
        <v>0</v>
      </c>
      <c r="F51" s="105">
        <f t="shared" ref="F51:L51" si="38">F52+F53+F54+F55</f>
        <v>0</v>
      </c>
      <c r="G51" s="105">
        <f t="shared" si="38"/>
        <v>0</v>
      </c>
      <c r="H51" s="105">
        <f t="shared" si="38"/>
        <v>0</v>
      </c>
      <c r="I51" s="105">
        <f t="shared" si="38"/>
        <v>0</v>
      </c>
      <c r="J51" s="105">
        <f t="shared" si="38"/>
        <v>0</v>
      </c>
      <c r="K51" s="105">
        <f t="shared" si="38"/>
        <v>0</v>
      </c>
      <c r="L51" s="105">
        <f t="shared" si="38"/>
        <v>0</v>
      </c>
    </row>
    <row r="52" spans="1:12" ht="18" customHeight="1">
      <c r="A52" s="292"/>
      <c r="B52" s="295"/>
      <c r="C52" s="72" t="s">
        <v>1</v>
      </c>
      <c r="D52" s="170">
        <f t="shared" si="2"/>
        <v>0</v>
      </c>
      <c r="E52" s="129">
        <v>0</v>
      </c>
      <c r="F52" s="129">
        <v>0</v>
      </c>
      <c r="G52" s="129">
        <v>0</v>
      </c>
      <c r="H52" s="129">
        <v>0</v>
      </c>
      <c r="I52" s="129">
        <v>0</v>
      </c>
      <c r="J52" s="129">
        <v>0</v>
      </c>
      <c r="K52" s="128">
        <v>0</v>
      </c>
      <c r="L52" s="128"/>
    </row>
    <row r="53" spans="1:12" ht="21" customHeight="1">
      <c r="A53" s="292"/>
      <c r="B53" s="295"/>
      <c r="C53" s="72" t="s">
        <v>2</v>
      </c>
      <c r="D53" s="170">
        <f t="shared" si="2"/>
        <v>0</v>
      </c>
      <c r="E53" s="129">
        <v>0</v>
      </c>
      <c r="F53" s="129">
        <v>0</v>
      </c>
      <c r="G53" s="129">
        <v>0</v>
      </c>
      <c r="H53" s="129">
        <v>0</v>
      </c>
      <c r="I53" s="129">
        <v>0</v>
      </c>
      <c r="J53" s="129">
        <v>0</v>
      </c>
      <c r="K53" s="128">
        <v>0</v>
      </c>
      <c r="L53" s="128"/>
    </row>
    <row r="54" spans="1:12">
      <c r="A54" s="292"/>
      <c r="B54" s="295"/>
      <c r="C54" s="72" t="s">
        <v>3</v>
      </c>
      <c r="D54" s="170">
        <f t="shared" si="2"/>
        <v>0</v>
      </c>
      <c r="E54" s="129">
        <v>0</v>
      </c>
      <c r="F54" s="129">
        <v>0</v>
      </c>
      <c r="G54" s="129">
        <v>0</v>
      </c>
      <c r="H54" s="129">
        <v>0</v>
      </c>
      <c r="I54" s="129">
        <v>0</v>
      </c>
      <c r="J54" s="129">
        <v>0</v>
      </c>
      <c r="K54" s="128">
        <v>0</v>
      </c>
      <c r="L54" s="128"/>
    </row>
    <row r="55" spans="1:12" ht="20.25" customHeight="1">
      <c r="A55" s="292"/>
      <c r="B55" s="296"/>
      <c r="C55" s="72" t="s">
        <v>10</v>
      </c>
      <c r="D55" s="170">
        <f t="shared" si="2"/>
        <v>0</v>
      </c>
      <c r="E55" s="129">
        <v>0</v>
      </c>
      <c r="F55" s="129">
        <v>0</v>
      </c>
      <c r="G55" s="129">
        <v>0</v>
      </c>
      <c r="H55" s="129">
        <v>0</v>
      </c>
      <c r="I55" s="129">
        <v>0</v>
      </c>
      <c r="J55" s="129">
        <v>0</v>
      </c>
      <c r="K55" s="128">
        <v>0</v>
      </c>
      <c r="L55" s="128"/>
    </row>
    <row r="56" spans="1:12" ht="17.25" customHeight="1">
      <c r="A56" s="292" t="s">
        <v>51</v>
      </c>
      <c r="B56" s="294" t="s">
        <v>52</v>
      </c>
      <c r="C56" s="39" t="s">
        <v>9</v>
      </c>
      <c r="D56" s="170">
        <f t="shared" si="2"/>
        <v>0</v>
      </c>
      <c r="E56" s="105">
        <f>E57+E58+E59+E60</f>
        <v>0</v>
      </c>
      <c r="F56" s="105">
        <f t="shared" ref="F56:L56" si="39">F57+F58+F59+F60</f>
        <v>0</v>
      </c>
      <c r="G56" s="105">
        <f t="shared" si="39"/>
        <v>0</v>
      </c>
      <c r="H56" s="105">
        <f t="shared" si="39"/>
        <v>0</v>
      </c>
      <c r="I56" s="105">
        <f t="shared" si="39"/>
        <v>0</v>
      </c>
      <c r="J56" s="105">
        <f t="shared" si="39"/>
        <v>0</v>
      </c>
      <c r="K56" s="105">
        <f t="shared" si="39"/>
        <v>0</v>
      </c>
      <c r="L56" s="105">
        <f t="shared" si="39"/>
        <v>0</v>
      </c>
    </row>
    <row r="57" spans="1:12" ht="24" customHeight="1">
      <c r="A57" s="292"/>
      <c r="B57" s="295"/>
      <c r="C57" s="72" t="s">
        <v>1</v>
      </c>
      <c r="D57" s="170">
        <f t="shared" si="2"/>
        <v>0</v>
      </c>
      <c r="E57" s="129">
        <v>0</v>
      </c>
      <c r="F57" s="129">
        <v>0</v>
      </c>
      <c r="G57" s="129">
        <v>0</v>
      </c>
      <c r="H57" s="129">
        <v>0</v>
      </c>
      <c r="I57" s="129">
        <v>0</v>
      </c>
      <c r="J57" s="129">
        <v>0</v>
      </c>
      <c r="K57" s="128">
        <v>0</v>
      </c>
      <c r="L57" s="128"/>
    </row>
    <row r="58" spans="1:12" ht="17.25" customHeight="1">
      <c r="A58" s="292"/>
      <c r="B58" s="295"/>
      <c r="C58" s="72" t="s">
        <v>2</v>
      </c>
      <c r="D58" s="170">
        <f t="shared" si="2"/>
        <v>0</v>
      </c>
      <c r="E58" s="129">
        <v>0</v>
      </c>
      <c r="F58" s="129">
        <v>0</v>
      </c>
      <c r="G58" s="129">
        <v>0</v>
      </c>
      <c r="H58" s="129">
        <v>0</v>
      </c>
      <c r="I58" s="129">
        <v>0</v>
      </c>
      <c r="J58" s="129">
        <v>0</v>
      </c>
      <c r="K58" s="128">
        <v>0</v>
      </c>
      <c r="L58" s="128"/>
    </row>
    <row r="59" spans="1:12">
      <c r="A59" s="292"/>
      <c r="B59" s="295"/>
      <c r="C59" s="72" t="s">
        <v>3</v>
      </c>
      <c r="D59" s="170">
        <f t="shared" si="2"/>
        <v>0</v>
      </c>
      <c r="E59" s="129">
        <v>0</v>
      </c>
      <c r="F59" s="129">
        <v>0</v>
      </c>
      <c r="G59" s="129">
        <v>0</v>
      </c>
      <c r="H59" s="129">
        <v>0</v>
      </c>
      <c r="I59" s="129">
        <v>0</v>
      </c>
      <c r="J59" s="129">
        <v>0</v>
      </c>
      <c r="K59" s="128">
        <v>0</v>
      </c>
      <c r="L59" s="128"/>
    </row>
    <row r="60" spans="1:12" ht="17.25" customHeight="1">
      <c r="A60" s="292"/>
      <c r="B60" s="296"/>
      <c r="C60" s="72" t="s">
        <v>10</v>
      </c>
      <c r="D60" s="170">
        <f t="shared" si="2"/>
        <v>0</v>
      </c>
      <c r="E60" s="129">
        <v>0</v>
      </c>
      <c r="F60" s="129">
        <v>0</v>
      </c>
      <c r="G60" s="129">
        <v>0</v>
      </c>
      <c r="H60" s="129">
        <v>0</v>
      </c>
      <c r="I60" s="129">
        <v>0</v>
      </c>
      <c r="J60" s="129">
        <v>0</v>
      </c>
      <c r="K60" s="128">
        <v>0</v>
      </c>
      <c r="L60" s="128"/>
    </row>
    <row r="61" spans="1:12" ht="15.75" customHeight="1">
      <c r="A61" s="293" t="s">
        <v>23</v>
      </c>
      <c r="B61" s="291" t="s">
        <v>25</v>
      </c>
      <c r="C61" s="36" t="s">
        <v>9</v>
      </c>
      <c r="D61" s="170">
        <f t="shared" si="2"/>
        <v>0</v>
      </c>
      <c r="E61" s="171">
        <f t="shared" ref="E61:J61" si="40">E62+E63+E64+E65</f>
        <v>0</v>
      </c>
      <c r="F61" s="171">
        <f t="shared" si="40"/>
        <v>0</v>
      </c>
      <c r="G61" s="171">
        <f t="shared" si="40"/>
        <v>0</v>
      </c>
      <c r="H61" s="171">
        <f t="shared" si="40"/>
        <v>0</v>
      </c>
      <c r="I61" s="171">
        <f t="shared" si="40"/>
        <v>0</v>
      </c>
      <c r="J61" s="171">
        <f t="shared" si="40"/>
        <v>0</v>
      </c>
      <c r="K61" s="171">
        <f t="shared" ref="K61" si="41">K62+K63+K64+K65</f>
        <v>0</v>
      </c>
      <c r="L61" s="171">
        <f t="shared" ref="L61" si="42">L62+L63+L64+L65</f>
        <v>0</v>
      </c>
    </row>
    <row r="62" spans="1:12" ht="18.75" customHeight="1">
      <c r="A62" s="293"/>
      <c r="B62" s="282"/>
      <c r="C62" s="76" t="s">
        <v>1</v>
      </c>
      <c r="D62" s="170">
        <f t="shared" si="2"/>
        <v>0</v>
      </c>
      <c r="E62" s="108">
        <f>E67+E72+E77+E82</f>
        <v>0</v>
      </c>
      <c r="F62" s="108">
        <f t="shared" ref="F62:J62" si="43">F67+F72+F77+F82</f>
        <v>0</v>
      </c>
      <c r="G62" s="108">
        <f t="shared" si="43"/>
        <v>0</v>
      </c>
      <c r="H62" s="108">
        <f t="shared" si="43"/>
        <v>0</v>
      </c>
      <c r="I62" s="108">
        <f t="shared" si="43"/>
        <v>0</v>
      </c>
      <c r="J62" s="108">
        <f t="shared" si="43"/>
        <v>0</v>
      </c>
      <c r="K62" s="108">
        <f t="shared" ref="K62:L62" si="44">K67+K72+K77+K82</f>
        <v>0</v>
      </c>
      <c r="L62" s="108">
        <f t="shared" si="44"/>
        <v>0</v>
      </c>
    </row>
    <row r="63" spans="1:12" ht="18" customHeight="1">
      <c r="A63" s="293"/>
      <c r="B63" s="282"/>
      <c r="C63" s="76" t="s">
        <v>2</v>
      </c>
      <c r="D63" s="170">
        <f t="shared" si="2"/>
        <v>0</v>
      </c>
      <c r="E63" s="108">
        <f t="shared" ref="E63:J65" si="45">E68+E73+E78+E83</f>
        <v>0</v>
      </c>
      <c r="F63" s="108">
        <f t="shared" si="45"/>
        <v>0</v>
      </c>
      <c r="G63" s="108">
        <f t="shared" si="45"/>
        <v>0</v>
      </c>
      <c r="H63" s="108">
        <f t="shared" si="45"/>
        <v>0</v>
      </c>
      <c r="I63" s="108">
        <f t="shared" si="45"/>
        <v>0</v>
      </c>
      <c r="J63" s="108">
        <f t="shared" si="45"/>
        <v>0</v>
      </c>
      <c r="K63" s="108">
        <f t="shared" ref="K63:L63" si="46">K68+K73+K78+K83</f>
        <v>0</v>
      </c>
      <c r="L63" s="108">
        <f t="shared" si="46"/>
        <v>0</v>
      </c>
    </row>
    <row r="64" spans="1:12">
      <c r="A64" s="293"/>
      <c r="B64" s="282"/>
      <c r="C64" s="76" t="s">
        <v>3</v>
      </c>
      <c r="D64" s="170">
        <f t="shared" si="2"/>
        <v>0</v>
      </c>
      <c r="E64" s="108">
        <f t="shared" si="45"/>
        <v>0</v>
      </c>
      <c r="F64" s="108">
        <f t="shared" si="45"/>
        <v>0</v>
      </c>
      <c r="G64" s="108">
        <f t="shared" si="45"/>
        <v>0</v>
      </c>
      <c r="H64" s="108">
        <f t="shared" si="45"/>
        <v>0</v>
      </c>
      <c r="I64" s="108">
        <f t="shared" si="45"/>
        <v>0</v>
      </c>
      <c r="J64" s="108">
        <f t="shared" si="45"/>
        <v>0</v>
      </c>
      <c r="K64" s="108">
        <f t="shared" ref="K64:L64" si="47">K69+K74+K79+K84</f>
        <v>0</v>
      </c>
      <c r="L64" s="108">
        <f t="shared" si="47"/>
        <v>0</v>
      </c>
    </row>
    <row r="65" spans="1:12" ht="24.75" customHeight="1">
      <c r="A65" s="293"/>
      <c r="B65" s="283"/>
      <c r="C65" s="76" t="s">
        <v>10</v>
      </c>
      <c r="D65" s="170">
        <f t="shared" si="2"/>
        <v>0</v>
      </c>
      <c r="E65" s="108">
        <f t="shared" si="45"/>
        <v>0</v>
      </c>
      <c r="F65" s="108">
        <f t="shared" si="45"/>
        <v>0</v>
      </c>
      <c r="G65" s="108">
        <f t="shared" si="45"/>
        <v>0</v>
      </c>
      <c r="H65" s="108">
        <f t="shared" si="45"/>
        <v>0</v>
      </c>
      <c r="I65" s="108">
        <f t="shared" si="45"/>
        <v>0</v>
      </c>
      <c r="J65" s="108">
        <f t="shared" si="45"/>
        <v>0</v>
      </c>
      <c r="K65" s="108">
        <f t="shared" ref="K65:L65" si="48">K70+K75+K80+K85</f>
        <v>0</v>
      </c>
      <c r="L65" s="108">
        <f t="shared" si="48"/>
        <v>0</v>
      </c>
    </row>
    <row r="66" spans="1:12" ht="18" customHeight="1">
      <c r="A66" s="292" t="s">
        <v>28</v>
      </c>
      <c r="B66" s="294" t="s">
        <v>53</v>
      </c>
      <c r="C66" s="39" t="s">
        <v>9</v>
      </c>
      <c r="D66" s="170">
        <f t="shared" si="2"/>
        <v>0</v>
      </c>
      <c r="E66" s="172">
        <f>E67+E68+E69+E70</f>
        <v>0</v>
      </c>
      <c r="F66" s="172">
        <f t="shared" ref="F66:L66" si="49">F67+F68+F69+F70</f>
        <v>0</v>
      </c>
      <c r="G66" s="172">
        <f t="shared" si="49"/>
        <v>0</v>
      </c>
      <c r="H66" s="172">
        <f t="shared" si="49"/>
        <v>0</v>
      </c>
      <c r="I66" s="172">
        <f t="shared" si="49"/>
        <v>0</v>
      </c>
      <c r="J66" s="172">
        <f t="shared" si="49"/>
        <v>0</v>
      </c>
      <c r="K66" s="172">
        <f t="shared" si="49"/>
        <v>0</v>
      </c>
      <c r="L66" s="172">
        <f t="shared" si="49"/>
        <v>0</v>
      </c>
    </row>
    <row r="67" spans="1:12" ht="18" customHeight="1">
      <c r="A67" s="292"/>
      <c r="B67" s="295"/>
      <c r="C67" s="72" t="s">
        <v>1</v>
      </c>
      <c r="D67" s="170">
        <f t="shared" si="2"/>
        <v>0</v>
      </c>
      <c r="E67" s="129">
        <v>0</v>
      </c>
      <c r="F67" s="129">
        <v>0</v>
      </c>
      <c r="G67" s="129">
        <v>0</v>
      </c>
      <c r="H67" s="129">
        <v>0</v>
      </c>
      <c r="I67" s="129">
        <v>0</v>
      </c>
      <c r="J67" s="129">
        <v>0</v>
      </c>
      <c r="K67" s="128">
        <v>0</v>
      </c>
      <c r="L67" s="128">
        <v>0</v>
      </c>
    </row>
    <row r="68" spans="1:12" ht="23.25" customHeight="1">
      <c r="A68" s="292"/>
      <c r="B68" s="295"/>
      <c r="C68" s="72" t="s">
        <v>2</v>
      </c>
      <c r="D68" s="170">
        <f t="shared" si="2"/>
        <v>0</v>
      </c>
      <c r="E68" s="129">
        <v>0</v>
      </c>
      <c r="F68" s="129">
        <v>0</v>
      </c>
      <c r="G68" s="129">
        <v>0</v>
      </c>
      <c r="H68" s="129">
        <v>0</v>
      </c>
      <c r="I68" s="129">
        <v>0</v>
      </c>
      <c r="J68" s="129">
        <v>0</v>
      </c>
      <c r="K68" s="128">
        <v>0</v>
      </c>
      <c r="L68" s="128">
        <v>0</v>
      </c>
    </row>
    <row r="69" spans="1:12">
      <c r="A69" s="292"/>
      <c r="B69" s="295"/>
      <c r="C69" s="72" t="s">
        <v>3</v>
      </c>
      <c r="D69" s="170">
        <f t="shared" si="2"/>
        <v>0</v>
      </c>
      <c r="E69" s="129">
        <v>0</v>
      </c>
      <c r="F69" s="129">
        <v>0</v>
      </c>
      <c r="G69" s="129">
        <v>0</v>
      </c>
      <c r="H69" s="129">
        <v>0</v>
      </c>
      <c r="I69" s="129">
        <v>0</v>
      </c>
      <c r="J69" s="129">
        <v>0</v>
      </c>
      <c r="K69" s="128">
        <v>0</v>
      </c>
      <c r="L69" s="128">
        <v>0</v>
      </c>
    </row>
    <row r="70" spans="1:12" ht="21" customHeight="1">
      <c r="A70" s="292"/>
      <c r="B70" s="296"/>
      <c r="C70" s="72" t="s">
        <v>10</v>
      </c>
      <c r="D70" s="170">
        <f t="shared" si="2"/>
        <v>0</v>
      </c>
      <c r="E70" s="129">
        <v>0</v>
      </c>
      <c r="F70" s="129">
        <v>0</v>
      </c>
      <c r="G70" s="129">
        <v>0</v>
      </c>
      <c r="H70" s="129">
        <v>0</v>
      </c>
      <c r="I70" s="129">
        <v>0</v>
      </c>
      <c r="J70" s="129">
        <v>0</v>
      </c>
      <c r="K70" s="128">
        <v>0</v>
      </c>
      <c r="L70" s="128">
        <v>0</v>
      </c>
    </row>
    <row r="71" spans="1:12" ht="17.25" customHeight="1">
      <c r="A71" s="292" t="s">
        <v>29</v>
      </c>
      <c r="B71" s="294" t="s">
        <v>54</v>
      </c>
      <c r="C71" s="39" t="s">
        <v>9</v>
      </c>
      <c r="D71" s="170">
        <f t="shared" ref="D71:D100" si="50">E71+F71+G71+H71+I71+J71+K71+L71</f>
        <v>0</v>
      </c>
      <c r="E71" s="172">
        <f>E72+E73+E74+E75</f>
        <v>0</v>
      </c>
      <c r="F71" s="172">
        <f t="shared" ref="F71:L71" si="51">F72+F73+F74+F75</f>
        <v>0</v>
      </c>
      <c r="G71" s="172">
        <f t="shared" si="51"/>
        <v>0</v>
      </c>
      <c r="H71" s="172">
        <f t="shared" si="51"/>
        <v>0</v>
      </c>
      <c r="I71" s="172">
        <f t="shared" si="51"/>
        <v>0</v>
      </c>
      <c r="J71" s="172">
        <f t="shared" si="51"/>
        <v>0</v>
      </c>
      <c r="K71" s="172">
        <f t="shared" si="51"/>
        <v>0</v>
      </c>
      <c r="L71" s="172">
        <f t="shared" si="51"/>
        <v>0</v>
      </c>
    </row>
    <row r="72" spans="1:12" ht="21.75" customHeight="1">
      <c r="A72" s="292"/>
      <c r="B72" s="295"/>
      <c r="C72" s="72" t="s">
        <v>1</v>
      </c>
      <c r="D72" s="170">
        <f t="shared" si="50"/>
        <v>0</v>
      </c>
      <c r="E72" s="129">
        <v>0</v>
      </c>
      <c r="F72" s="129">
        <v>0</v>
      </c>
      <c r="G72" s="129">
        <v>0</v>
      </c>
      <c r="H72" s="129">
        <v>0</v>
      </c>
      <c r="I72" s="129">
        <v>0</v>
      </c>
      <c r="J72" s="129">
        <v>0</v>
      </c>
      <c r="K72" s="128">
        <v>0</v>
      </c>
      <c r="L72" s="128">
        <v>0</v>
      </c>
    </row>
    <row r="73" spans="1:12" ht="19.5" customHeight="1">
      <c r="A73" s="292"/>
      <c r="B73" s="295"/>
      <c r="C73" s="72" t="s">
        <v>2</v>
      </c>
      <c r="D73" s="170">
        <f t="shared" si="50"/>
        <v>0</v>
      </c>
      <c r="E73" s="129">
        <v>0</v>
      </c>
      <c r="F73" s="129">
        <v>0</v>
      </c>
      <c r="G73" s="129">
        <v>0</v>
      </c>
      <c r="H73" s="129">
        <v>0</v>
      </c>
      <c r="I73" s="129">
        <v>0</v>
      </c>
      <c r="J73" s="129">
        <v>0</v>
      </c>
      <c r="K73" s="128">
        <v>0</v>
      </c>
      <c r="L73" s="128">
        <v>0</v>
      </c>
    </row>
    <row r="74" spans="1:12">
      <c r="A74" s="292"/>
      <c r="B74" s="295"/>
      <c r="C74" s="72" t="s">
        <v>3</v>
      </c>
      <c r="D74" s="170">
        <f t="shared" si="50"/>
        <v>0</v>
      </c>
      <c r="E74" s="129">
        <v>0</v>
      </c>
      <c r="F74" s="129">
        <v>0</v>
      </c>
      <c r="G74" s="129">
        <v>0</v>
      </c>
      <c r="H74" s="129">
        <v>0</v>
      </c>
      <c r="I74" s="129">
        <v>0</v>
      </c>
      <c r="J74" s="129">
        <v>0</v>
      </c>
      <c r="K74" s="128">
        <v>0</v>
      </c>
      <c r="L74" s="128">
        <v>0</v>
      </c>
    </row>
    <row r="75" spans="1:12" ht="20.25" customHeight="1">
      <c r="A75" s="292"/>
      <c r="B75" s="296"/>
      <c r="C75" s="72" t="s">
        <v>10</v>
      </c>
      <c r="D75" s="170">
        <f t="shared" si="50"/>
        <v>0</v>
      </c>
      <c r="E75" s="129">
        <v>0</v>
      </c>
      <c r="F75" s="129">
        <v>0</v>
      </c>
      <c r="G75" s="129">
        <v>0</v>
      </c>
      <c r="H75" s="129">
        <v>0</v>
      </c>
      <c r="I75" s="129">
        <v>0</v>
      </c>
      <c r="J75" s="129">
        <v>0</v>
      </c>
      <c r="K75" s="128">
        <v>0</v>
      </c>
      <c r="L75" s="128">
        <v>0</v>
      </c>
    </row>
    <row r="76" spans="1:12" ht="24.75" customHeight="1">
      <c r="A76" s="292" t="s">
        <v>30</v>
      </c>
      <c r="B76" s="294" t="s">
        <v>55</v>
      </c>
      <c r="C76" s="39" t="s">
        <v>9</v>
      </c>
      <c r="D76" s="170">
        <f t="shared" si="50"/>
        <v>0</v>
      </c>
      <c r="E76" s="172">
        <f>E77+E78+E79+E80</f>
        <v>0</v>
      </c>
      <c r="F76" s="172">
        <f t="shared" ref="F76:L76" si="52">F77+F78+F79+F80</f>
        <v>0</v>
      </c>
      <c r="G76" s="172">
        <f t="shared" si="52"/>
        <v>0</v>
      </c>
      <c r="H76" s="172">
        <f t="shared" si="52"/>
        <v>0</v>
      </c>
      <c r="I76" s="172">
        <f t="shared" si="52"/>
        <v>0</v>
      </c>
      <c r="J76" s="172">
        <f t="shared" si="52"/>
        <v>0</v>
      </c>
      <c r="K76" s="172">
        <f t="shared" si="52"/>
        <v>0</v>
      </c>
      <c r="L76" s="172">
        <f t="shared" si="52"/>
        <v>0</v>
      </c>
    </row>
    <row r="77" spans="1:12" ht="25.5" customHeight="1">
      <c r="A77" s="292"/>
      <c r="B77" s="295"/>
      <c r="C77" s="72" t="s">
        <v>1</v>
      </c>
      <c r="D77" s="170">
        <f t="shared" si="50"/>
        <v>0</v>
      </c>
      <c r="E77" s="129">
        <v>0</v>
      </c>
      <c r="F77" s="129">
        <v>0</v>
      </c>
      <c r="G77" s="129">
        <v>0</v>
      </c>
      <c r="H77" s="129">
        <v>0</v>
      </c>
      <c r="I77" s="129">
        <v>0</v>
      </c>
      <c r="J77" s="129">
        <v>0</v>
      </c>
      <c r="K77" s="128">
        <v>0</v>
      </c>
      <c r="L77" s="128">
        <v>0</v>
      </c>
    </row>
    <row r="78" spans="1:12" ht="25.5" customHeight="1">
      <c r="A78" s="292"/>
      <c r="B78" s="295"/>
      <c r="C78" s="72" t="s">
        <v>2</v>
      </c>
      <c r="D78" s="170">
        <f t="shared" si="50"/>
        <v>0</v>
      </c>
      <c r="E78" s="129">
        <v>0</v>
      </c>
      <c r="F78" s="129">
        <v>0</v>
      </c>
      <c r="G78" s="129">
        <v>0</v>
      </c>
      <c r="H78" s="129">
        <v>0</v>
      </c>
      <c r="I78" s="129">
        <v>0</v>
      </c>
      <c r="J78" s="129">
        <v>0</v>
      </c>
      <c r="K78" s="128">
        <v>0</v>
      </c>
      <c r="L78" s="128">
        <v>0</v>
      </c>
    </row>
    <row r="79" spans="1:12">
      <c r="A79" s="292"/>
      <c r="B79" s="295"/>
      <c r="C79" s="72" t="s">
        <v>3</v>
      </c>
      <c r="D79" s="170">
        <f t="shared" si="50"/>
        <v>0</v>
      </c>
      <c r="E79" s="129">
        <v>0</v>
      </c>
      <c r="F79" s="129">
        <v>0</v>
      </c>
      <c r="G79" s="129">
        <v>0</v>
      </c>
      <c r="H79" s="129">
        <v>0</v>
      </c>
      <c r="I79" s="129">
        <v>0</v>
      </c>
      <c r="J79" s="129">
        <v>0</v>
      </c>
      <c r="K79" s="128">
        <v>0</v>
      </c>
      <c r="L79" s="128">
        <v>0</v>
      </c>
    </row>
    <row r="80" spans="1:12" ht="24.75" customHeight="1">
      <c r="A80" s="292"/>
      <c r="B80" s="296"/>
      <c r="C80" s="72" t="s">
        <v>10</v>
      </c>
      <c r="D80" s="170">
        <f t="shared" si="50"/>
        <v>0</v>
      </c>
      <c r="E80" s="129">
        <v>0</v>
      </c>
      <c r="F80" s="129">
        <v>0</v>
      </c>
      <c r="G80" s="129">
        <v>0</v>
      </c>
      <c r="H80" s="129">
        <v>0</v>
      </c>
      <c r="I80" s="129">
        <v>0</v>
      </c>
      <c r="J80" s="129">
        <v>0</v>
      </c>
      <c r="K80" s="128">
        <v>0</v>
      </c>
      <c r="L80" s="128">
        <v>0</v>
      </c>
    </row>
    <row r="81" spans="1:12" ht="24" customHeight="1">
      <c r="A81" s="292" t="s">
        <v>51</v>
      </c>
      <c r="B81" s="294" t="s">
        <v>56</v>
      </c>
      <c r="C81" s="39" t="s">
        <v>9</v>
      </c>
      <c r="D81" s="170">
        <f t="shared" si="50"/>
        <v>0</v>
      </c>
      <c r="E81" s="172">
        <f>E82+E83+E84+E85</f>
        <v>0</v>
      </c>
      <c r="F81" s="172">
        <f t="shared" ref="F81:L81" si="53">F82+F83+F84+F85</f>
        <v>0</v>
      </c>
      <c r="G81" s="172">
        <f t="shared" si="53"/>
        <v>0</v>
      </c>
      <c r="H81" s="172">
        <f t="shared" si="53"/>
        <v>0</v>
      </c>
      <c r="I81" s="172">
        <f t="shared" si="53"/>
        <v>0</v>
      </c>
      <c r="J81" s="172">
        <f t="shared" si="53"/>
        <v>0</v>
      </c>
      <c r="K81" s="172">
        <f t="shared" si="53"/>
        <v>0</v>
      </c>
      <c r="L81" s="172">
        <f t="shared" si="53"/>
        <v>0</v>
      </c>
    </row>
    <row r="82" spans="1:12" ht="18" customHeight="1">
      <c r="A82" s="292"/>
      <c r="B82" s="295"/>
      <c r="C82" s="72" t="s">
        <v>1</v>
      </c>
      <c r="D82" s="170">
        <f t="shared" si="50"/>
        <v>0</v>
      </c>
      <c r="E82" s="129">
        <v>0</v>
      </c>
      <c r="F82" s="129">
        <v>0</v>
      </c>
      <c r="G82" s="129">
        <v>0</v>
      </c>
      <c r="H82" s="129">
        <v>0</v>
      </c>
      <c r="I82" s="129">
        <v>0</v>
      </c>
      <c r="J82" s="129">
        <v>0</v>
      </c>
      <c r="K82" s="128">
        <v>0</v>
      </c>
      <c r="L82" s="128">
        <v>0</v>
      </c>
    </row>
    <row r="83" spans="1:12" ht="24.75" customHeight="1">
      <c r="A83" s="292"/>
      <c r="B83" s="295"/>
      <c r="C83" s="72" t="s">
        <v>2</v>
      </c>
      <c r="D83" s="170">
        <f t="shared" si="50"/>
        <v>0</v>
      </c>
      <c r="E83" s="129">
        <v>0</v>
      </c>
      <c r="F83" s="129">
        <v>0</v>
      </c>
      <c r="G83" s="129">
        <v>0</v>
      </c>
      <c r="H83" s="129">
        <v>0</v>
      </c>
      <c r="I83" s="129">
        <v>0</v>
      </c>
      <c r="J83" s="129">
        <v>0</v>
      </c>
      <c r="K83" s="128">
        <v>0</v>
      </c>
      <c r="L83" s="128">
        <v>0</v>
      </c>
    </row>
    <row r="84" spans="1:12">
      <c r="A84" s="292"/>
      <c r="B84" s="295"/>
      <c r="C84" s="72" t="s">
        <v>3</v>
      </c>
      <c r="D84" s="170">
        <f t="shared" si="50"/>
        <v>0</v>
      </c>
      <c r="E84" s="129">
        <v>0</v>
      </c>
      <c r="F84" s="129">
        <v>0</v>
      </c>
      <c r="G84" s="129">
        <v>0</v>
      </c>
      <c r="H84" s="129">
        <v>0</v>
      </c>
      <c r="I84" s="129">
        <v>0</v>
      </c>
      <c r="J84" s="129">
        <v>0</v>
      </c>
      <c r="K84" s="128">
        <v>0</v>
      </c>
      <c r="L84" s="128">
        <v>0</v>
      </c>
    </row>
    <row r="85" spans="1:12" ht="24" customHeight="1">
      <c r="A85" s="292"/>
      <c r="B85" s="296"/>
      <c r="C85" s="72" t="s">
        <v>10</v>
      </c>
      <c r="D85" s="170">
        <f t="shared" si="50"/>
        <v>0</v>
      </c>
      <c r="E85" s="129">
        <v>0</v>
      </c>
      <c r="F85" s="129">
        <v>0</v>
      </c>
      <c r="G85" s="129">
        <v>0</v>
      </c>
      <c r="H85" s="129">
        <v>0</v>
      </c>
      <c r="I85" s="129">
        <v>0</v>
      </c>
      <c r="J85" s="129">
        <v>0</v>
      </c>
      <c r="K85" s="128">
        <v>0</v>
      </c>
      <c r="L85" s="128">
        <v>0</v>
      </c>
    </row>
    <row r="86" spans="1:12" ht="24" customHeight="1">
      <c r="A86" s="293" t="s">
        <v>24</v>
      </c>
      <c r="B86" s="291" t="s">
        <v>26</v>
      </c>
      <c r="C86" s="36" t="s">
        <v>9</v>
      </c>
      <c r="D86" s="170">
        <f t="shared" si="50"/>
        <v>0</v>
      </c>
      <c r="E86" s="171">
        <f t="shared" ref="E86:J86" si="54">E87+E88+E89+E90</f>
        <v>0</v>
      </c>
      <c r="F86" s="171">
        <f t="shared" si="54"/>
        <v>0</v>
      </c>
      <c r="G86" s="171">
        <f t="shared" si="54"/>
        <v>0</v>
      </c>
      <c r="H86" s="171">
        <f t="shared" si="54"/>
        <v>0</v>
      </c>
      <c r="I86" s="171">
        <f t="shared" si="54"/>
        <v>0</v>
      </c>
      <c r="J86" s="171">
        <f t="shared" si="54"/>
        <v>0</v>
      </c>
      <c r="K86" s="171">
        <f t="shared" ref="K86:L86" si="55">K87+K88+K89+K90</f>
        <v>0</v>
      </c>
      <c r="L86" s="171">
        <f t="shared" si="55"/>
        <v>0</v>
      </c>
    </row>
    <row r="87" spans="1:12" ht="21.75" customHeight="1">
      <c r="A87" s="293"/>
      <c r="B87" s="282"/>
      <c r="C87" s="76" t="s">
        <v>1</v>
      </c>
      <c r="D87" s="170">
        <f t="shared" si="50"/>
        <v>0</v>
      </c>
      <c r="E87" s="130">
        <f>E92+E97</f>
        <v>0</v>
      </c>
      <c r="F87" s="130">
        <f t="shared" ref="F87:J87" si="56">F92+F97</f>
        <v>0</v>
      </c>
      <c r="G87" s="130">
        <f t="shared" si="56"/>
        <v>0</v>
      </c>
      <c r="H87" s="130">
        <f t="shared" si="56"/>
        <v>0</v>
      </c>
      <c r="I87" s="130">
        <f t="shared" si="56"/>
        <v>0</v>
      </c>
      <c r="J87" s="130">
        <f t="shared" si="56"/>
        <v>0</v>
      </c>
      <c r="K87" s="130">
        <f t="shared" ref="K87:L87" si="57">K92+K97</f>
        <v>0</v>
      </c>
      <c r="L87" s="130">
        <f t="shared" si="57"/>
        <v>0</v>
      </c>
    </row>
    <row r="88" spans="1:12" ht="22.5" customHeight="1">
      <c r="A88" s="293"/>
      <c r="B88" s="282"/>
      <c r="C88" s="76" t="s">
        <v>2</v>
      </c>
      <c r="D88" s="170">
        <f t="shared" si="50"/>
        <v>0</v>
      </c>
      <c r="E88" s="130">
        <f t="shared" ref="E88:J90" si="58">E93+E98</f>
        <v>0</v>
      </c>
      <c r="F88" s="130">
        <f t="shared" si="58"/>
        <v>0</v>
      </c>
      <c r="G88" s="130">
        <f t="shared" si="58"/>
        <v>0</v>
      </c>
      <c r="H88" s="130">
        <f t="shared" si="58"/>
        <v>0</v>
      </c>
      <c r="I88" s="130">
        <f t="shared" si="58"/>
        <v>0</v>
      </c>
      <c r="J88" s="130">
        <f t="shared" si="58"/>
        <v>0</v>
      </c>
      <c r="K88" s="130">
        <f t="shared" ref="K88:L88" si="59">K93+K98</f>
        <v>0</v>
      </c>
      <c r="L88" s="130">
        <f t="shared" si="59"/>
        <v>0</v>
      </c>
    </row>
    <row r="89" spans="1:12">
      <c r="A89" s="293"/>
      <c r="B89" s="282"/>
      <c r="C89" s="76" t="s">
        <v>3</v>
      </c>
      <c r="D89" s="170">
        <f t="shared" si="50"/>
        <v>0</v>
      </c>
      <c r="E89" s="130">
        <f t="shared" si="58"/>
        <v>0</v>
      </c>
      <c r="F89" s="130">
        <f t="shared" si="58"/>
        <v>0</v>
      </c>
      <c r="G89" s="130">
        <f t="shared" si="58"/>
        <v>0</v>
      </c>
      <c r="H89" s="130">
        <f t="shared" si="58"/>
        <v>0</v>
      </c>
      <c r="I89" s="130">
        <f t="shared" si="58"/>
        <v>0</v>
      </c>
      <c r="J89" s="130">
        <f t="shared" si="58"/>
        <v>0</v>
      </c>
      <c r="K89" s="130">
        <f t="shared" ref="K89:L89" si="60">K94+K99</f>
        <v>0</v>
      </c>
      <c r="L89" s="130">
        <f t="shared" si="60"/>
        <v>0</v>
      </c>
    </row>
    <row r="90" spans="1:12" ht="21.75" customHeight="1">
      <c r="A90" s="293"/>
      <c r="B90" s="283"/>
      <c r="C90" s="76" t="s">
        <v>10</v>
      </c>
      <c r="D90" s="170">
        <f t="shared" si="50"/>
        <v>0</v>
      </c>
      <c r="E90" s="130">
        <f t="shared" si="58"/>
        <v>0</v>
      </c>
      <c r="F90" s="130">
        <f t="shared" si="58"/>
        <v>0</v>
      </c>
      <c r="G90" s="130">
        <f t="shared" si="58"/>
        <v>0</v>
      </c>
      <c r="H90" s="130">
        <f t="shared" si="58"/>
        <v>0</v>
      </c>
      <c r="I90" s="130">
        <f t="shared" si="58"/>
        <v>0</v>
      </c>
      <c r="J90" s="130">
        <f t="shared" si="58"/>
        <v>0</v>
      </c>
      <c r="K90" s="130">
        <f t="shared" ref="K90:L90" si="61">K95+K100</f>
        <v>0</v>
      </c>
      <c r="L90" s="130">
        <f t="shared" si="61"/>
        <v>0</v>
      </c>
    </row>
    <row r="91" spans="1:12" ht="22.5" customHeight="1">
      <c r="A91" s="292" t="s">
        <v>28</v>
      </c>
      <c r="B91" s="294" t="s">
        <v>57</v>
      </c>
      <c r="C91" s="39" t="s">
        <v>9</v>
      </c>
      <c r="D91" s="170">
        <f t="shared" si="50"/>
        <v>0</v>
      </c>
      <c r="E91" s="105">
        <f>E92+E93+E94+E95</f>
        <v>0</v>
      </c>
      <c r="F91" s="105">
        <f t="shared" ref="F91:L91" si="62">F92+F93+F94+F95</f>
        <v>0</v>
      </c>
      <c r="G91" s="105">
        <f t="shared" si="62"/>
        <v>0</v>
      </c>
      <c r="H91" s="105">
        <f t="shared" si="62"/>
        <v>0</v>
      </c>
      <c r="I91" s="105">
        <f t="shared" si="62"/>
        <v>0</v>
      </c>
      <c r="J91" s="105">
        <f t="shared" si="62"/>
        <v>0</v>
      </c>
      <c r="K91" s="105">
        <f t="shared" si="62"/>
        <v>0</v>
      </c>
      <c r="L91" s="105">
        <f t="shared" si="62"/>
        <v>0</v>
      </c>
    </row>
    <row r="92" spans="1:12" ht="17.25" customHeight="1">
      <c r="A92" s="292"/>
      <c r="B92" s="295"/>
      <c r="C92" s="72" t="s">
        <v>1</v>
      </c>
      <c r="D92" s="170">
        <f t="shared" si="50"/>
        <v>0</v>
      </c>
      <c r="E92" s="129">
        <v>0</v>
      </c>
      <c r="F92" s="129">
        <v>0</v>
      </c>
      <c r="G92" s="129">
        <v>0</v>
      </c>
      <c r="H92" s="129">
        <v>0</v>
      </c>
      <c r="I92" s="129">
        <v>0</v>
      </c>
      <c r="J92" s="129">
        <v>0</v>
      </c>
      <c r="K92" s="128">
        <v>0</v>
      </c>
      <c r="L92" s="128">
        <v>0</v>
      </c>
    </row>
    <row r="93" spans="1:12" ht="24.75" customHeight="1">
      <c r="A93" s="292"/>
      <c r="B93" s="295"/>
      <c r="C93" s="72" t="s">
        <v>2</v>
      </c>
      <c r="D93" s="170">
        <f t="shared" si="50"/>
        <v>0</v>
      </c>
      <c r="E93" s="129">
        <v>0</v>
      </c>
      <c r="F93" s="129">
        <v>0</v>
      </c>
      <c r="G93" s="129">
        <v>0</v>
      </c>
      <c r="H93" s="129">
        <v>0</v>
      </c>
      <c r="I93" s="129">
        <v>0</v>
      </c>
      <c r="J93" s="129">
        <v>0</v>
      </c>
      <c r="K93" s="128">
        <v>0</v>
      </c>
      <c r="L93" s="128">
        <v>0</v>
      </c>
    </row>
    <row r="94" spans="1:12">
      <c r="A94" s="292"/>
      <c r="B94" s="295"/>
      <c r="C94" s="72" t="s">
        <v>3</v>
      </c>
      <c r="D94" s="170">
        <f t="shared" si="50"/>
        <v>0</v>
      </c>
      <c r="E94" s="129">
        <v>0</v>
      </c>
      <c r="F94" s="129">
        <v>0</v>
      </c>
      <c r="G94" s="129">
        <v>0</v>
      </c>
      <c r="H94" s="129">
        <v>0</v>
      </c>
      <c r="I94" s="129">
        <v>0</v>
      </c>
      <c r="J94" s="129">
        <v>0</v>
      </c>
      <c r="K94" s="128">
        <v>0</v>
      </c>
      <c r="L94" s="128">
        <v>0</v>
      </c>
    </row>
    <row r="95" spans="1:12" ht="27.75" customHeight="1" thickBot="1">
      <c r="A95" s="292"/>
      <c r="B95" s="296"/>
      <c r="C95" s="53" t="s">
        <v>10</v>
      </c>
      <c r="D95" s="170">
        <f t="shared" si="50"/>
        <v>0</v>
      </c>
      <c r="E95" s="129">
        <v>0</v>
      </c>
      <c r="F95" s="129">
        <v>0</v>
      </c>
      <c r="G95" s="129">
        <v>0</v>
      </c>
      <c r="H95" s="129">
        <v>0</v>
      </c>
      <c r="I95" s="129">
        <v>0</v>
      </c>
      <c r="J95" s="129">
        <v>0</v>
      </c>
      <c r="K95" s="128">
        <v>0</v>
      </c>
      <c r="L95" s="128">
        <v>0</v>
      </c>
    </row>
    <row r="96" spans="1:12" ht="18.75" customHeight="1">
      <c r="A96" s="292" t="s">
        <v>29</v>
      </c>
      <c r="B96" s="287" t="s">
        <v>58</v>
      </c>
      <c r="C96" s="39" t="s">
        <v>9</v>
      </c>
      <c r="D96" s="170">
        <f t="shared" si="50"/>
        <v>0</v>
      </c>
      <c r="E96" s="172">
        <f t="shared" ref="E96:L96" si="63">E97+E98+E99+E100</f>
        <v>0</v>
      </c>
      <c r="F96" s="172">
        <f t="shared" si="63"/>
        <v>0</v>
      </c>
      <c r="G96" s="172">
        <f t="shared" si="63"/>
        <v>0</v>
      </c>
      <c r="H96" s="172">
        <f t="shared" si="63"/>
        <v>0</v>
      </c>
      <c r="I96" s="172">
        <f t="shared" si="63"/>
        <v>0</v>
      </c>
      <c r="J96" s="172">
        <f t="shared" si="63"/>
        <v>0</v>
      </c>
      <c r="K96" s="172">
        <f t="shared" si="63"/>
        <v>0</v>
      </c>
      <c r="L96" s="172">
        <f t="shared" si="63"/>
        <v>0</v>
      </c>
    </row>
    <row r="97" spans="1:12" ht="18" customHeight="1">
      <c r="A97" s="292"/>
      <c r="B97" s="288"/>
      <c r="C97" s="72" t="s">
        <v>1</v>
      </c>
      <c r="D97" s="170">
        <f t="shared" si="50"/>
        <v>0</v>
      </c>
      <c r="E97" s="129">
        <v>0</v>
      </c>
      <c r="F97" s="129">
        <v>0</v>
      </c>
      <c r="G97" s="129">
        <v>0</v>
      </c>
      <c r="H97" s="129">
        <v>0</v>
      </c>
      <c r="I97" s="129">
        <v>0</v>
      </c>
      <c r="J97" s="129">
        <v>0</v>
      </c>
      <c r="K97" s="128">
        <v>0</v>
      </c>
      <c r="L97" s="128">
        <v>0</v>
      </c>
    </row>
    <row r="98" spans="1:12" ht="24" customHeight="1">
      <c r="A98" s="292"/>
      <c r="B98" s="288"/>
      <c r="C98" s="72" t="s">
        <v>2</v>
      </c>
      <c r="D98" s="170">
        <f t="shared" si="50"/>
        <v>0</v>
      </c>
      <c r="E98" s="129">
        <v>0</v>
      </c>
      <c r="F98" s="129">
        <v>0</v>
      </c>
      <c r="G98" s="129">
        <v>0</v>
      </c>
      <c r="H98" s="129">
        <v>0</v>
      </c>
      <c r="I98" s="129">
        <v>0</v>
      </c>
      <c r="J98" s="129">
        <v>0</v>
      </c>
      <c r="K98" s="128">
        <v>0</v>
      </c>
      <c r="L98" s="128">
        <v>0</v>
      </c>
    </row>
    <row r="99" spans="1:12" ht="21.75" customHeight="1">
      <c r="A99" s="292"/>
      <c r="B99" s="288"/>
      <c r="C99" s="72" t="s">
        <v>3</v>
      </c>
      <c r="D99" s="170">
        <f t="shared" si="50"/>
        <v>0</v>
      </c>
      <c r="E99" s="129">
        <v>0</v>
      </c>
      <c r="F99" s="129">
        <v>0</v>
      </c>
      <c r="G99" s="129">
        <v>0</v>
      </c>
      <c r="H99" s="129">
        <v>0</v>
      </c>
      <c r="I99" s="129">
        <v>0</v>
      </c>
      <c r="J99" s="129">
        <v>0</v>
      </c>
      <c r="K99" s="128">
        <v>0</v>
      </c>
      <c r="L99" s="128">
        <v>0</v>
      </c>
    </row>
    <row r="100" spans="1:12" ht="17.25" customHeight="1" thickBot="1">
      <c r="A100" s="292"/>
      <c r="B100" s="297"/>
      <c r="C100" s="53" t="s">
        <v>10</v>
      </c>
      <c r="D100" s="170">
        <f t="shared" si="50"/>
        <v>0</v>
      </c>
      <c r="E100" s="129">
        <v>0</v>
      </c>
      <c r="F100" s="129">
        <v>0</v>
      </c>
      <c r="G100" s="129">
        <v>0</v>
      </c>
      <c r="H100" s="129">
        <v>0</v>
      </c>
      <c r="I100" s="129">
        <v>0</v>
      </c>
      <c r="J100" s="129">
        <v>0</v>
      </c>
      <c r="K100" s="128">
        <v>0</v>
      </c>
      <c r="L100" s="128">
        <v>0</v>
      </c>
    </row>
    <row r="101" spans="1:12">
      <c r="A101" s="77"/>
      <c r="B101" s="77"/>
      <c r="C101" s="77"/>
      <c r="D101" s="77"/>
      <c r="E101" s="77"/>
      <c r="F101" s="77"/>
      <c r="G101" s="77"/>
      <c r="H101" s="77"/>
      <c r="I101" s="77"/>
      <c r="J101" s="77"/>
    </row>
  </sheetData>
  <mergeCells count="44">
    <mergeCell ref="A96:A100"/>
    <mergeCell ref="B96:B100"/>
    <mergeCell ref="A81:A85"/>
    <mergeCell ref="B81:B85"/>
    <mergeCell ref="A86:A90"/>
    <mergeCell ref="B86:B90"/>
    <mergeCell ref="A91:A95"/>
    <mergeCell ref="B91:B95"/>
    <mergeCell ref="A66:A70"/>
    <mergeCell ref="B66:B70"/>
    <mergeCell ref="A71:A75"/>
    <mergeCell ref="B71:B75"/>
    <mergeCell ref="A76:A80"/>
    <mergeCell ref="B76:B80"/>
    <mergeCell ref="A51:A55"/>
    <mergeCell ref="B51:B55"/>
    <mergeCell ref="A56:A60"/>
    <mergeCell ref="B56:B60"/>
    <mergeCell ref="A61:A65"/>
    <mergeCell ref="B61:B65"/>
    <mergeCell ref="A36:A40"/>
    <mergeCell ref="B36:B40"/>
    <mergeCell ref="A41:A45"/>
    <mergeCell ref="B41:B45"/>
    <mergeCell ref="A46:A50"/>
    <mergeCell ref="B46:B50"/>
    <mergeCell ref="A21:A25"/>
    <mergeCell ref="B21:B25"/>
    <mergeCell ref="A26:A30"/>
    <mergeCell ref="B26:B30"/>
    <mergeCell ref="A31:A35"/>
    <mergeCell ref="B31:B35"/>
    <mergeCell ref="A11:A15"/>
    <mergeCell ref="B11:B15"/>
    <mergeCell ref="A3:A4"/>
    <mergeCell ref="B3:B4"/>
    <mergeCell ref="A16:A20"/>
    <mergeCell ref="B16:B20"/>
    <mergeCell ref="C3:C4"/>
    <mergeCell ref="A1:L1"/>
    <mergeCell ref="A2:L2"/>
    <mergeCell ref="D3:L3"/>
    <mergeCell ref="A6:A10"/>
    <mergeCell ref="B6:B10"/>
  </mergeCells>
  <pageMargins left="0.7" right="0.7" top="0.75" bottom="0.75" header="0.3" footer="0.3"/>
  <pageSetup paperSize="9" scale="85" orientation="landscape" verticalDpi="0" r:id="rId1"/>
  <rowBreaks count="3" manualBreakCount="3">
    <brk id="25" max="16383" man="1"/>
    <brk id="50" max="16383" man="1"/>
    <brk id="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25"/>
  <sheetViews>
    <sheetView view="pageBreakPreview" zoomScaleNormal="100" zoomScaleSheetLayoutView="100" workbookViewId="0">
      <pane ySplit="4" topLeftCell="A5" activePane="bottomLeft" state="frozen"/>
      <selection pane="bottomLeft" activeCell="I4" sqref="I4"/>
    </sheetView>
  </sheetViews>
  <sheetFormatPr defaultRowHeight="15"/>
  <cols>
    <col min="1" max="1" width="16.140625" customWidth="1"/>
    <col min="2" max="2" width="19.140625" customWidth="1"/>
    <col min="3" max="3" width="23.28515625" customWidth="1"/>
    <col min="4" max="4" width="10.5703125" bestFit="1" customWidth="1"/>
    <col min="5" max="5" width="9.7109375" bestFit="1" customWidth="1"/>
    <col min="6" max="10" width="9.42578125" bestFit="1" customWidth="1"/>
    <col min="11" max="11" width="10.5703125" customWidth="1"/>
  </cols>
  <sheetData>
    <row r="1" spans="1:12">
      <c r="A1" s="298" t="s">
        <v>63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</row>
    <row r="2" spans="1:12" ht="67.5" customHeight="1">
      <c r="A2" s="266" t="s">
        <v>78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1:12" ht="15.75" customHeight="1">
      <c r="A3" s="236" t="s">
        <v>4</v>
      </c>
      <c r="B3" s="234" t="s">
        <v>5</v>
      </c>
      <c r="C3" s="234" t="s">
        <v>6</v>
      </c>
      <c r="D3" s="271" t="s">
        <v>13</v>
      </c>
      <c r="E3" s="272"/>
      <c r="F3" s="272"/>
      <c r="G3" s="272"/>
      <c r="H3" s="272"/>
      <c r="I3" s="272"/>
      <c r="J3" s="272"/>
      <c r="K3" s="272"/>
      <c r="L3" s="273"/>
    </row>
    <row r="4" spans="1:12" ht="16.5" thickBot="1">
      <c r="A4" s="237"/>
      <c r="B4" s="235"/>
      <c r="C4" s="235"/>
      <c r="D4" s="29" t="s">
        <v>0</v>
      </c>
      <c r="E4" s="5">
        <v>2020</v>
      </c>
      <c r="F4" s="5">
        <v>2021</v>
      </c>
      <c r="G4" s="5">
        <v>2022</v>
      </c>
      <c r="H4" s="5">
        <v>2023</v>
      </c>
      <c r="I4" s="212">
        <v>2024</v>
      </c>
      <c r="J4" s="212">
        <v>2025</v>
      </c>
      <c r="K4" s="212">
        <v>2026</v>
      </c>
      <c r="L4" s="212">
        <v>2027</v>
      </c>
    </row>
    <row r="5" spans="1:12" ht="11.25" customHeight="1" thickBot="1">
      <c r="A5" s="60"/>
      <c r="B5" s="144"/>
      <c r="C5" s="144"/>
      <c r="D5" s="144"/>
      <c r="E5" s="144"/>
      <c r="F5" s="144"/>
      <c r="G5" s="144"/>
      <c r="H5" s="144"/>
      <c r="I5" s="144"/>
      <c r="J5" s="167"/>
      <c r="K5" s="180"/>
      <c r="L5" s="181"/>
    </row>
    <row r="6" spans="1:12" ht="15.75">
      <c r="A6" s="306" t="s">
        <v>17</v>
      </c>
      <c r="B6" s="309" t="s">
        <v>77</v>
      </c>
      <c r="C6" s="182" t="s">
        <v>9</v>
      </c>
      <c r="D6" s="183">
        <f>E6+F6+G6+H6+I6+J6+K6+L6</f>
        <v>1260</v>
      </c>
      <c r="E6" s="183">
        <f>E7+E8+E9+E10</f>
        <v>1260</v>
      </c>
      <c r="F6" s="183">
        <f t="shared" ref="F6:J6" si="0">F7+F8+F9+F10</f>
        <v>0</v>
      </c>
      <c r="G6" s="183">
        <f t="shared" si="0"/>
        <v>0</v>
      </c>
      <c r="H6" s="183">
        <f t="shared" si="0"/>
        <v>0</v>
      </c>
      <c r="I6" s="183">
        <f t="shared" si="0"/>
        <v>0</v>
      </c>
      <c r="J6" s="183">
        <f t="shared" si="0"/>
        <v>0</v>
      </c>
      <c r="K6" s="183">
        <f t="shared" ref="K6:L6" si="1">K7+K8+K9+K10</f>
        <v>0</v>
      </c>
      <c r="L6" s="184">
        <f t="shared" si="1"/>
        <v>0</v>
      </c>
    </row>
    <row r="7" spans="1:12" ht="17.25" customHeight="1">
      <c r="A7" s="307"/>
      <c r="B7" s="250"/>
      <c r="C7" s="42" t="s">
        <v>1</v>
      </c>
      <c r="D7" s="88">
        <f t="shared" ref="D7:D25" si="2">E7+F7+G7+H7+I7+J7+K7+L7</f>
        <v>445.2</v>
      </c>
      <c r="E7" s="47">
        <f>E12+E22</f>
        <v>445.2</v>
      </c>
      <c r="F7" s="47">
        <f t="shared" ref="F7:J7" si="3">F12+F22</f>
        <v>0</v>
      </c>
      <c r="G7" s="47">
        <f t="shared" si="3"/>
        <v>0</v>
      </c>
      <c r="H7" s="47">
        <f t="shared" si="3"/>
        <v>0</v>
      </c>
      <c r="I7" s="47">
        <f t="shared" si="3"/>
        <v>0</v>
      </c>
      <c r="J7" s="47">
        <f t="shared" si="3"/>
        <v>0</v>
      </c>
      <c r="K7" s="47">
        <f t="shared" ref="K7:L7" si="4">K12+K22</f>
        <v>0</v>
      </c>
      <c r="L7" s="185">
        <f t="shared" si="4"/>
        <v>0</v>
      </c>
    </row>
    <row r="8" spans="1:12" ht="15.75">
      <c r="A8" s="307"/>
      <c r="B8" s="250"/>
      <c r="C8" s="42" t="s">
        <v>2</v>
      </c>
      <c r="D8" s="88">
        <f t="shared" si="2"/>
        <v>742.8</v>
      </c>
      <c r="E8" s="47">
        <f t="shared" ref="E8:J10" si="5">E13+E23</f>
        <v>742.8</v>
      </c>
      <c r="F8" s="47">
        <f t="shared" si="5"/>
        <v>0</v>
      </c>
      <c r="G8" s="47">
        <f t="shared" si="5"/>
        <v>0</v>
      </c>
      <c r="H8" s="47">
        <f t="shared" si="5"/>
        <v>0</v>
      </c>
      <c r="I8" s="47">
        <f t="shared" si="5"/>
        <v>0</v>
      </c>
      <c r="J8" s="47">
        <f t="shared" si="5"/>
        <v>0</v>
      </c>
      <c r="K8" s="47">
        <f t="shared" ref="K8:L8" si="6">K13+K23</f>
        <v>0</v>
      </c>
      <c r="L8" s="185">
        <f t="shared" si="6"/>
        <v>0</v>
      </c>
    </row>
    <row r="9" spans="1:12" ht="15.75">
      <c r="A9" s="307"/>
      <c r="B9" s="250"/>
      <c r="C9" s="42" t="s">
        <v>3</v>
      </c>
      <c r="D9" s="88">
        <f t="shared" si="2"/>
        <v>72</v>
      </c>
      <c r="E9" s="47">
        <f t="shared" si="5"/>
        <v>72</v>
      </c>
      <c r="F9" s="47">
        <f t="shared" si="5"/>
        <v>0</v>
      </c>
      <c r="G9" s="47">
        <f t="shared" si="5"/>
        <v>0</v>
      </c>
      <c r="H9" s="47">
        <f t="shared" si="5"/>
        <v>0</v>
      </c>
      <c r="I9" s="47">
        <f t="shared" si="5"/>
        <v>0</v>
      </c>
      <c r="J9" s="47">
        <f t="shared" si="5"/>
        <v>0</v>
      </c>
      <c r="K9" s="47">
        <f t="shared" ref="K9:L9" si="7">K14+K24</f>
        <v>0</v>
      </c>
      <c r="L9" s="185">
        <f t="shared" si="7"/>
        <v>0</v>
      </c>
    </row>
    <row r="10" spans="1:12" ht="27" customHeight="1" thickBot="1">
      <c r="A10" s="308"/>
      <c r="B10" s="251"/>
      <c r="C10" s="43" t="s">
        <v>10</v>
      </c>
      <c r="D10" s="186">
        <f t="shared" si="2"/>
        <v>0</v>
      </c>
      <c r="E10" s="187">
        <f t="shared" si="5"/>
        <v>0</v>
      </c>
      <c r="F10" s="187">
        <f t="shared" si="5"/>
        <v>0</v>
      </c>
      <c r="G10" s="187">
        <f t="shared" si="5"/>
        <v>0</v>
      </c>
      <c r="H10" s="187">
        <f t="shared" si="5"/>
        <v>0</v>
      </c>
      <c r="I10" s="187">
        <f t="shared" si="5"/>
        <v>0</v>
      </c>
      <c r="J10" s="187">
        <f t="shared" si="5"/>
        <v>0</v>
      </c>
      <c r="K10" s="187">
        <f t="shared" ref="K10:L10" si="8">K15+K25</f>
        <v>0</v>
      </c>
      <c r="L10" s="188">
        <f t="shared" si="8"/>
        <v>0</v>
      </c>
    </row>
    <row r="11" spans="1:12" ht="23.25" customHeight="1">
      <c r="A11" s="301" t="s">
        <v>19</v>
      </c>
      <c r="B11" s="310" t="s">
        <v>39</v>
      </c>
      <c r="C11" s="46" t="s">
        <v>9</v>
      </c>
      <c r="D11" s="88">
        <f t="shared" si="2"/>
        <v>1260</v>
      </c>
      <c r="E11" s="48">
        <f t="shared" ref="E11:K11" si="9">E12+E13+E14+E15</f>
        <v>1260</v>
      </c>
      <c r="F11" s="48">
        <f t="shared" si="9"/>
        <v>0</v>
      </c>
      <c r="G11" s="48">
        <f t="shared" si="9"/>
        <v>0</v>
      </c>
      <c r="H11" s="48">
        <f t="shared" si="9"/>
        <v>0</v>
      </c>
      <c r="I11" s="48">
        <f t="shared" si="9"/>
        <v>0</v>
      </c>
      <c r="J11" s="48">
        <f t="shared" si="9"/>
        <v>0</v>
      </c>
      <c r="K11" s="48">
        <f t="shared" si="9"/>
        <v>0</v>
      </c>
      <c r="L11" s="48">
        <f t="shared" ref="L11" si="10">L12+L13+L14+L15</f>
        <v>0</v>
      </c>
    </row>
    <row r="12" spans="1:12" ht="21.75" customHeight="1">
      <c r="A12" s="301"/>
      <c r="B12" s="310"/>
      <c r="C12" s="21" t="s">
        <v>1</v>
      </c>
      <c r="D12" s="88">
        <f t="shared" si="2"/>
        <v>445.2</v>
      </c>
      <c r="E12" s="49">
        <f>E17</f>
        <v>445.2</v>
      </c>
      <c r="F12" s="49">
        <f t="shared" ref="F12:J12" si="11">F17</f>
        <v>0</v>
      </c>
      <c r="G12" s="49">
        <f t="shared" si="11"/>
        <v>0</v>
      </c>
      <c r="H12" s="49">
        <f t="shared" si="11"/>
        <v>0</v>
      </c>
      <c r="I12" s="49">
        <f t="shared" si="11"/>
        <v>0</v>
      </c>
      <c r="J12" s="49">
        <f t="shared" si="11"/>
        <v>0</v>
      </c>
      <c r="K12" s="49">
        <f t="shared" ref="K12:L12" si="12">K17</f>
        <v>0</v>
      </c>
      <c r="L12" s="49">
        <f t="shared" si="12"/>
        <v>0</v>
      </c>
    </row>
    <row r="13" spans="1:12" ht="21" customHeight="1">
      <c r="A13" s="301"/>
      <c r="B13" s="310"/>
      <c r="C13" s="21" t="s">
        <v>2</v>
      </c>
      <c r="D13" s="88">
        <f t="shared" si="2"/>
        <v>742.8</v>
      </c>
      <c r="E13" s="49">
        <f>E18</f>
        <v>742.8</v>
      </c>
      <c r="F13" s="49">
        <f t="shared" ref="E13:J15" si="13">F18</f>
        <v>0</v>
      </c>
      <c r="G13" s="49">
        <f t="shared" si="13"/>
        <v>0</v>
      </c>
      <c r="H13" s="49">
        <f t="shared" si="13"/>
        <v>0</v>
      </c>
      <c r="I13" s="49">
        <f t="shared" si="13"/>
        <v>0</v>
      </c>
      <c r="J13" s="49">
        <f t="shared" si="13"/>
        <v>0</v>
      </c>
      <c r="K13" s="49">
        <f t="shared" ref="K13:L13" si="14">K18</f>
        <v>0</v>
      </c>
      <c r="L13" s="49">
        <f t="shared" si="14"/>
        <v>0</v>
      </c>
    </row>
    <row r="14" spans="1:12" ht="21" customHeight="1">
      <c r="A14" s="301"/>
      <c r="B14" s="310"/>
      <c r="C14" s="21" t="s">
        <v>3</v>
      </c>
      <c r="D14" s="88">
        <f t="shared" si="2"/>
        <v>72</v>
      </c>
      <c r="E14" s="49">
        <f t="shared" si="13"/>
        <v>72</v>
      </c>
      <c r="F14" s="49">
        <f t="shared" si="13"/>
        <v>0</v>
      </c>
      <c r="G14" s="49">
        <f t="shared" si="13"/>
        <v>0</v>
      </c>
      <c r="H14" s="49">
        <f t="shared" si="13"/>
        <v>0</v>
      </c>
      <c r="I14" s="49">
        <f t="shared" si="13"/>
        <v>0</v>
      </c>
      <c r="J14" s="49">
        <f t="shared" si="13"/>
        <v>0</v>
      </c>
      <c r="K14" s="49">
        <f t="shared" ref="K14:L14" si="15">K19</f>
        <v>0</v>
      </c>
      <c r="L14" s="49">
        <f t="shared" si="15"/>
        <v>0</v>
      </c>
    </row>
    <row r="15" spans="1:12" ht="24" customHeight="1">
      <c r="A15" s="302"/>
      <c r="B15" s="311"/>
      <c r="C15" s="21" t="s">
        <v>10</v>
      </c>
      <c r="D15" s="88">
        <f t="shared" si="2"/>
        <v>0</v>
      </c>
      <c r="E15" s="49">
        <f t="shared" si="13"/>
        <v>0</v>
      </c>
      <c r="F15" s="49">
        <f t="shared" si="13"/>
        <v>0</v>
      </c>
      <c r="G15" s="49">
        <f t="shared" si="13"/>
        <v>0</v>
      </c>
      <c r="H15" s="49">
        <f t="shared" si="13"/>
        <v>0</v>
      </c>
      <c r="I15" s="49">
        <f t="shared" si="13"/>
        <v>0</v>
      </c>
      <c r="J15" s="49">
        <f t="shared" si="13"/>
        <v>0</v>
      </c>
      <c r="K15" s="49">
        <f t="shared" ref="K15:L15" si="16">K20</f>
        <v>0</v>
      </c>
      <c r="L15" s="49">
        <f t="shared" si="16"/>
        <v>0</v>
      </c>
    </row>
    <row r="16" spans="1:12" ht="22.5" customHeight="1">
      <c r="A16" s="292" t="s">
        <v>28</v>
      </c>
      <c r="B16" s="312" t="s">
        <v>39</v>
      </c>
      <c r="C16" s="6" t="s">
        <v>9</v>
      </c>
      <c r="D16" s="88">
        <f t="shared" si="2"/>
        <v>1260</v>
      </c>
      <c r="E16" s="56">
        <f t="shared" ref="E16:L16" si="17">E17+E18+E19+E20</f>
        <v>1260</v>
      </c>
      <c r="F16" s="56">
        <f t="shared" si="17"/>
        <v>0</v>
      </c>
      <c r="G16" s="56">
        <f t="shared" si="17"/>
        <v>0</v>
      </c>
      <c r="H16" s="56">
        <f t="shared" si="17"/>
        <v>0</v>
      </c>
      <c r="I16" s="56">
        <f t="shared" si="17"/>
        <v>0</v>
      </c>
      <c r="J16" s="57">
        <f t="shared" si="17"/>
        <v>0</v>
      </c>
      <c r="K16" s="57">
        <f t="shared" si="17"/>
        <v>0</v>
      </c>
      <c r="L16" s="57">
        <f t="shared" si="17"/>
        <v>0</v>
      </c>
    </row>
    <row r="17" spans="1:12" ht="21.75" customHeight="1">
      <c r="A17" s="292"/>
      <c r="B17" s="313"/>
      <c r="C17" s="19" t="s">
        <v>1</v>
      </c>
      <c r="D17" s="88">
        <f t="shared" si="2"/>
        <v>445.2</v>
      </c>
      <c r="E17" s="127">
        <v>445.2</v>
      </c>
      <c r="F17" s="127">
        <v>0</v>
      </c>
      <c r="G17" s="127">
        <v>0</v>
      </c>
      <c r="H17" s="127">
        <v>0</v>
      </c>
      <c r="I17" s="127">
        <v>0</v>
      </c>
      <c r="J17" s="127">
        <v>0</v>
      </c>
      <c r="K17" s="128">
        <v>0</v>
      </c>
      <c r="L17" s="132"/>
    </row>
    <row r="18" spans="1:12" ht="19.5" customHeight="1">
      <c r="A18" s="292"/>
      <c r="B18" s="313"/>
      <c r="C18" s="19" t="s">
        <v>2</v>
      </c>
      <c r="D18" s="88">
        <f t="shared" si="2"/>
        <v>742.8</v>
      </c>
      <c r="E18" s="127">
        <v>742.8</v>
      </c>
      <c r="F18" s="127">
        <v>0</v>
      </c>
      <c r="G18" s="127">
        <v>0</v>
      </c>
      <c r="H18" s="127">
        <v>0</v>
      </c>
      <c r="I18" s="127">
        <v>0</v>
      </c>
      <c r="J18" s="127">
        <v>0</v>
      </c>
      <c r="K18" s="128">
        <v>0</v>
      </c>
      <c r="L18" s="132"/>
    </row>
    <row r="19" spans="1:12" ht="21" customHeight="1">
      <c r="A19" s="292"/>
      <c r="B19" s="313"/>
      <c r="C19" s="19" t="s">
        <v>3</v>
      </c>
      <c r="D19" s="88">
        <f t="shared" si="2"/>
        <v>72</v>
      </c>
      <c r="E19" s="127">
        <v>72</v>
      </c>
      <c r="F19" s="127">
        <v>0</v>
      </c>
      <c r="G19" s="127">
        <v>0</v>
      </c>
      <c r="H19" s="127">
        <v>0</v>
      </c>
      <c r="I19" s="127">
        <v>0</v>
      </c>
      <c r="J19" s="127">
        <v>0</v>
      </c>
      <c r="K19" s="128">
        <v>0</v>
      </c>
      <c r="L19" s="132"/>
    </row>
    <row r="20" spans="1:12" ht="18.75" customHeight="1" thickBot="1">
      <c r="A20" s="287"/>
      <c r="B20" s="313"/>
      <c r="C20" s="20" t="s">
        <v>10</v>
      </c>
      <c r="D20" s="88">
        <f t="shared" si="2"/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  <c r="K20" s="128">
        <v>0</v>
      </c>
      <c r="L20" s="132"/>
    </row>
    <row r="21" spans="1:12" ht="15.75">
      <c r="A21" s="300" t="s">
        <v>20</v>
      </c>
      <c r="B21" s="303" t="s">
        <v>66</v>
      </c>
      <c r="C21" s="18" t="s">
        <v>9</v>
      </c>
      <c r="D21" s="88">
        <f t="shared" si="2"/>
        <v>0</v>
      </c>
      <c r="E21" s="68">
        <f>E22+E23+E24+E25</f>
        <v>0</v>
      </c>
      <c r="F21" s="68">
        <f t="shared" ref="F21:L21" si="18">F22+F23+F24+F25</f>
        <v>0</v>
      </c>
      <c r="G21" s="68">
        <f t="shared" si="18"/>
        <v>0</v>
      </c>
      <c r="H21" s="68">
        <f t="shared" si="18"/>
        <v>0</v>
      </c>
      <c r="I21" s="68">
        <f t="shared" si="18"/>
        <v>0</v>
      </c>
      <c r="J21" s="68">
        <f t="shared" si="18"/>
        <v>0</v>
      </c>
      <c r="K21" s="68">
        <f t="shared" si="18"/>
        <v>0</v>
      </c>
      <c r="L21" s="68">
        <f t="shared" si="18"/>
        <v>0</v>
      </c>
    </row>
    <row r="22" spans="1:12" ht="21.75" customHeight="1">
      <c r="A22" s="301"/>
      <c r="B22" s="304"/>
      <c r="C22" s="21" t="s">
        <v>1</v>
      </c>
      <c r="D22" s="88">
        <f t="shared" si="2"/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95"/>
    </row>
    <row r="23" spans="1:12" ht="15.75">
      <c r="A23" s="301"/>
      <c r="B23" s="304"/>
      <c r="C23" s="21" t="s">
        <v>2</v>
      </c>
      <c r="D23" s="88">
        <f t="shared" si="2"/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95"/>
    </row>
    <row r="24" spans="1:12" ht="15.75">
      <c r="A24" s="301"/>
      <c r="B24" s="304"/>
      <c r="C24" s="21" t="s">
        <v>3</v>
      </c>
      <c r="D24" s="88">
        <f t="shared" si="2"/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95"/>
    </row>
    <row r="25" spans="1:12" ht="21" customHeight="1">
      <c r="A25" s="302"/>
      <c r="B25" s="305"/>
      <c r="C25" s="21" t="s">
        <v>10</v>
      </c>
      <c r="D25" s="88">
        <f t="shared" si="2"/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95"/>
    </row>
  </sheetData>
  <mergeCells count="14">
    <mergeCell ref="A1:L1"/>
    <mergeCell ref="A2:L2"/>
    <mergeCell ref="D3:L3"/>
    <mergeCell ref="A21:A25"/>
    <mergeCell ref="B21:B25"/>
    <mergeCell ref="A3:A4"/>
    <mergeCell ref="B3:B4"/>
    <mergeCell ref="C3:C4"/>
    <mergeCell ref="A6:A10"/>
    <mergeCell ref="B6:B10"/>
    <mergeCell ref="A11:A15"/>
    <mergeCell ref="B11:B15"/>
    <mergeCell ref="A16:A20"/>
    <mergeCell ref="B16:B20"/>
  </mergeCells>
  <pageMargins left="0.7" right="0.7" top="0.75" bottom="0.75" header="0.3" footer="0.3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4"/>
  <sheetViews>
    <sheetView view="pageBreakPreview" zoomScale="86" zoomScaleNormal="100" zoomScaleSheetLayoutView="86" workbookViewId="0">
      <pane ySplit="1" topLeftCell="A2" activePane="bottomLeft" state="frozen"/>
      <selection pane="bottomLeft" activeCell="R10" sqref="R10"/>
    </sheetView>
  </sheetViews>
  <sheetFormatPr defaultRowHeight="15"/>
  <cols>
    <col min="1" max="1" width="16.28515625" customWidth="1"/>
    <col min="2" max="2" width="29" customWidth="1"/>
    <col min="3" max="3" width="24.85546875" customWidth="1"/>
    <col min="4" max="4" width="7.140625" customWidth="1"/>
    <col min="5" max="5" width="8.42578125" customWidth="1"/>
    <col min="6" max="6" width="7.42578125" customWidth="1"/>
    <col min="7" max="7" width="7.140625" customWidth="1"/>
    <col min="8" max="8" width="8.140625" customWidth="1"/>
    <col min="9" max="9" width="7.28515625" customWidth="1"/>
    <col min="10" max="10" width="8.42578125" customWidth="1"/>
    <col min="11" max="11" width="7.140625" customWidth="1"/>
  </cols>
  <sheetData>
    <row r="1" spans="1:12" ht="19.5" customHeight="1">
      <c r="A1" s="299" t="s">
        <v>64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</row>
    <row r="2" spans="1:12" ht="63.75" customHeight="1">
      <c r="A2" s="314" t="s">
        <v>41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5"/>
    </row>
    <row r="3" spans="1:12" ht="15.75" customHeight="1">
      <c r="A3" s="236" t="s">
        <v>4</v>
      </c>
      <c r="B3" s="234" t="s">
        <v>5</v>
      </c>
      <c r="C3" s="234" t="s">
        <v>6</v>
      </c>
      <c r="D3" s="271" t="s">
        <v>13</v>
      </c>
      <c r="E3" s="272"/>
      <c r="F3" s="272"/>
      <c r="G3" s="272"/>
      <c r="H3" s="272"/>
      <c r="I3" s="272"/>
      <c r="J3" s="272"/>
      <c r="K3" s="272"/>
      <c r="L3" s="273"/>
    </row>
    <row r="4" spans="1:12" ht="16.5" thickBot="1">
      <c r="A4" s="237"/>
      <c r="B4" s="235"/>
      <c r="C4" s="235"/>
      <c r="D4" s="25" t="s">
        <v>0</v>
      </c>
      <c r="E4" s="5">
        <v>2020</v>
      </c>
      <c r="F4" s="5">
        <v>2021</v>
      </c>
      <c r="G4" s="5">
        <v>2022</v>
      </c>
      <c r="H4" s="5">
        <v>2023</v>
      </c>
      <c r="I4" s="212">
        <v>2024</v>
      </c>
      <c r="J4" s="212">
        <v>2025</v>
      </c>
      <c r="K4" s="213">
        <v>2026</v>
      </c>
      <c r="L4" s="214">
        <v>2027</v>
      </c>
    </row>
    <row r="5" spans="1:12" ht="22.5" customHeight="1">
      <c r="A5" s="307" t="s">
        <v>27</v>
      </c>
      <c r="B5" s="250" t="s">
        <v>33</v>
      </c>
      <c r="C5" s="32" t="s">
        <v>9</v>
      </c>
      <c r="D5" s="14">
        <f>E5+F5+G5+H5+I5+J5+K5+L5</f>
        <v>9</v>
      </c>
      <c r="E5" s="30">
        <f>E6+E7+E8+E9</f>
        <v>2</v>
      </c>
      <c r="F5" s="30">
        <f t="shared" ref="F5:J5" si="0">F6+F7+F8+F9</f>
        <v>3</v>
      </c>
      <c r="G5" s="30">
        <f t="shared" si="0"/>
        <v>1</v>
      </c>
      <c r="H5" s="30">
        <f t="shared" si="0"/>
        <v>0</v>
      </c>
      <c r="I5" s="30">
        <f t="shared" si="0"/>
        <v>0</v>
      </c>
      <c r="J5" s="30">
        <f t="shared" si="0"/>
        <v>1</v>
      </c>
      <c r="K5" s="133">
        <f t="shared" ref="K5:L5" si="1">K6+K7+K8+K9</f>
        <v>1</v>
      </c>
      <c r="L5" s="13">
        <f t="shared" si="1"/>
        <v>1</v>
      </c>
    </row>
    <row r="6" spans="1:12" ht="21.75" customHeight="1">
      <c r="A6" s="307"/>
      <c r="B6" s="250"/>
      <c r="C6" s="33" t="s">
        <v>1</v>
      </c>
      <c r="D6" s="14">
        <f t="shared" ref="D6:D24" si="2">E6+F6+G6+H6+I6+J6+K6+L6</f>
        <v>0</v>
      </c>
      <c r="E6" s="13">
        <f>E11</f>
        <v>0</v>
      </c>
      <c r="F6" s="13">
        <f t="shared" ref="F6:J6" si="3">F11</f>
        <v>0</v>
      </c>
      <c r="G6" s="13">
        <f t="shared" si="3"/>
        <v>0</v>
      </c>
      <c r="H6" s="13">
        <f t="shared" si="3"/>
        <v>0</v>
      </c>
      <c r="I6" s="13">
        <f t="shared" si="3"/>
        <v>0</v>
      </c>
      <c r="J6" s="13">
        <f t="shared" si="3"/>
        <v>0</v>
      </c>
      <c r="K6" s="134">
        <f t="shared" ref="K6:L6" si="4">K11</f>
        <v>0</v>
      </c>
      <c r="L6" s="13">
        <f t="shared" si="4"/>
        <v>0</v>
      </c>
    </row>
    <row r="7" spans="1:12" ht="18" customHeight="1">
      <c r="A7" s="307"/>
      <c r="B7" s="250"/>
      <c r="C7" s="33" t="s">
        <v>2</v>
      </c>
      <c r="D7" s="14">
        <f t="shared" si="2"/>
        <v>0</v>
      </c>
      <c r="E7" s="13">
        <f t="shared" ref="E7:J9" si="5">E12</f>
        <v>0</v>
      </c>
      <c r="F7" s="13">
        <f t="shared" si="5"/>
        <v>0</v>
      </c>
      <c r="G7" s="13">
        <f t="shared" si="5"/>
        <v>0</v>
      </c>
      <c r="H7" s="13">
        <f t="shared" si="5"/>
        <v>0</v>
      </c>
      <c r="I7" s="13">
        <f t="shared" si="5"/>
        <v>0</v>
      </c>
      <c r="J7" s="13">
        <f t="shared" si="5"/>
        <v>0</v>
      </c>
      <c r="K7" s="134">
        <f t="shared" ref="K7:L7" si="6">K12</f>
        <v>0</v>
      </c>
      <c r="L7" s="13">
        <f t="shared" si="6"/>
        <v>0</v>
      </c>
    </row>
    <row r="8" spans="1:12" ht="20.25" customHeight="1">
      <c r="A8" s="307"/>
      <c r="B8" s="250"/>
      <c r="C8" s="34" t="s">
        <v>3</v>
      </c>
      <c r="D8" s="14">
        <f t="shared" si="2"/>
        <v>9</v>
      </c>
      <c r="E8" s="13">
        <f t="shared" si="5"/>
        <v>2</v>
      </c>
      <c r="F8" s="13">
        <f t="shared" si="5"/>
        <v>3</v>
      </c>
      <c r="G8" s="13">
        <f t="shared" si="5"/>
        <v>1</v>
      </c>
      <c r="H8" s="13">
        <f t="shared" si="5"/>
        <v>0</v>
      </c>
      <c r="I8" s="13">
        <f t="shared" si="5"/>
        <v>0</v>
      </c>
      <c r="J8" s="13">
        <f t="shared" si="5"/>
        <v>1</v>
      </c>
      <c r="K8" s="134">
        <f t="shared" ref="K8:L8" si="7">K13</f>
        <v>1</v>
      </c>
      <c r="L8" s="13">
        <f t="shared" si="7"/>
        <v>1</v>
      </c>
    </row>
    <row r="9" spans="1:12" ht="21" customHeight="1" thickBot="1">
      <c r="A9" s="308"/>
      <c r="B9" s="251"/>
      <c r="C9" s="35" t="s">
        <v>10</v>
      </c>
      <c r="D9" s="14">
        <f t="shared" si="2"/>
        <v>0</v>
      </c>
      <c r="E9" s="15">
        <f t="shared" si="5"/>
        <v>0</v>
      </c>
      <c r="F9" s="15">
        <f t="shared" si="5"/>
        <v>0</v>
      </c>
      <c r="G9" s="15">
        <f t="shared" si="5"/>
        <v>0</v>
      </c>
      <c r="H9" s="15">
        <f t="shared" si="5"/>
        <v>0</v>
      </c>
      <c r="I9" s="15">
        <f t="shared" si="5"/>
        <v>0</v>
      </c>
      <c r="J9" s="15">
        <f t="shared" si="5"/>
        <v>0</v>
      </c>
      <c r="K9" s="135">
        <f t="shared" ref="K9:L9" si="8">K14</f>
        <v>0</v>
      </c>
      <c r="L9" s="13">
        <f t="shared" si="8"/>
        <v>0</v>
      </c>
    </row>
    <row r="10" spans="1:12" ht="21" customHeight="1">
      <c r="A10" s="300" t="s">
        <v>19</v>
      </c>
      <c r="B10" s="320" t="s">
        <v>34</v>
      </c>
      <c r="C10" s="36" t="s">
        <v>9</v>
      </c>
      <c r="D10" s="14">
        <f t="shared" si="2"/>
        <v>9</v>
      </c>
      <c r="E10" s="16">
        <f>E11+E12+E13+E14</f>
        <v>2</v>
      </c>
      <c r="F10" s="16">
        <f t="shared" ref="F10:J10" si="9">F11+F12+F13+F14</f>
        <v>3</v>
      </c>
      <c r="G10" s="16">
        <f t="shared" si="9"/>
        <v>1</v>
      </c>
      <c r="H10" s="16">
        <f t="shared" si="9"/>
        <v>0</v>
      </c>
      <c r="I10" s="16">
        <f t="shared" si="9"/>
        <v>0</v>
      </c>
      <c r="J10" s="16">
        <f t="shared" si="9"/>
        <v>1</v>
      </c>
      <c r="K10" s="136">
        <f t="shared" ref="K10:L10" si="10">K11+K12+K13+K14</f>
        <v>1</v>
      </c>
      <c r="L10" s="17">
        <f t="shared" si="10"/>
        <v>1</v>
      </c>
    </row>
    <row r="11" spans="1:12" ht="25.5" customHeight="1">
      <c r="A11" s="301"/>
      <c r="B11" s="282"/>
      <c r="C11" s="37" t="s">
        <v>1</v>
      </c>
      <c r="D11" s="14">
        <f t="shared" si="2"/>
        <v>0</v>
      </c>
      <c r="E11" s="17">
        <f>E16+E21</f>
        <v>0</v>
      </c>
      <c r="F11" s="17">
        <f t="shared" ref="F11:J11" si="11">F16+F21</f>
        <v>0</v>
      </c>
      <c r="G11" s="17">
        <f t="shared" si="11"/>
        <v>0</v>
      </c>
      <c r="H11" s="17">
        <f t="shared" si="11"/>
        <v>0</v>
      </c>
      <c r="I11" s="17">
        <f t="shared" si="11"/>
        <v>0</v>
      </c>
      <c r="J11" s="17">
        <f t="shared" si="11"/>
        <v>0</v>
      </c>
      <c r="K11" s="137">
        <f t="shared" ref="K11:L11" si="12">K16+K21</f>
        <v>0</v>
      </c>
      <c r="L11" s="17">
        <f t="shared" si="12"/>
        <v>0</v>
      </c>
    </row>
    <row r="12" spans="1:12" ht="21.75" customHeight="1">
      <c r="A12" s="301"/>
      <c r="B12" s="282"/>
      <c r="C12" s="37" t="s">
        <v>2</v>
      </c>
      <c r="D12" s="14">
        <f t="shared" si="2"/>
        <v>0</v>
      </c>
      <c r="E12" s="17">
        <f t="shared" ref="E12:J14" si="13">E17+E22</f>
        <v>0</v>
      </c>
      <c r="F12" s="17">
        <f t="shared" si="13"/>
        <v>0</v>
      </c>
      <c r="G12" s="17">
        <f t="shared" si="13"/>
        <v>0</v>
      </c>
      <c r="H12" s="17">
        <f t="shared" si="13"/>
        <v>0</v>
      </c>
      <c r="I12" s="17">
        <f t="shared" si="13"/>
        <v>0</v>
      </c>
      <c r="J12" s="17">
        <f t="shared" si="13"/>
        <v>0</v>
      </c>
      <c r="K12" s="137">
        <f t="shared" ref="K12:L12" si="14">K17+K22</f>
        <v>0</v>
      </c>
      <c r="L12" s="17">
        <f t="shared" si="14"/>
        <v>0</v>
      </c>
    </row>
    <row r="13" spans="1:12" ht="21.75" customHeight="1">
      <c r="A13" s="301"/>
      <c r="B13" s="282"/>
      <c r="C13" s="38" t="s">
        <v>3</v>
      </c>
      <c r="D13" s="14">
        <f t="shared" si="2"/>
        <v>9</v>
      </c>
      <c r="E13" s="17">
        <f t="shared" si="13"/>
        <v>2</v>
      </c>
      <c r="F13" s="17">
        <f t="shared" si="13"/>
        <v>3</v>
      </c>
      <c r="G13" s="17">
        <f t="shared" si="13"/>
        <v>1</v>
      </c>
      <c r="H13" s="17">
        <f t="shared" si="13"/>
        <v>0</v>
      </c>
      <c r="I13" s="17">
        <f t="shared" si="13"/>
        <v>0</v>
      </c>
      <c r="J13" s="17">
        <f t="shared" si="13"/>
        <v>1</v>
      </c>
      <c r="K13" s="137">
        <f t="shared" ref="K13:L13" si="15">K18+K23</f>
        <v>1</v>
      </c>
      <c r="L13" s="17">
        <f t="shared" si="15"/>
        <v>1</v>
      </c>
    </row>
    <row r="14" spans="1:12" ht="24" customHeight="1" thickBot="1">
      <c r="A14" s="319"/>
      <c r="B14" s="321"/>
      <c r="C14" s="54" t="s">
        <v>10</v>
      </c>
      <c r="D14" s="14">
        <f t="shared" si="2"/>
        <v>0</v>
      </c>
      <c r="E14" s="17">
        <f t="shared" si="13"/>
        <v>0</v>
      </c>
      <c r="F14" s="17">
        <f t="shared" si="13"/>
        <v>0</v>
      </c>
      <c r="G14" s="17">
        <f t="shared" si="13"/>
        <v>0</v>
      </c>
      <c r="H14" s="17">
        <f t="shared" si="13"/>
        <v>0</v>
      </c>
      <c r="I14" s="17">
        <f t="shared" si="13"/>
        <v>0</v>
      </c>
      <c r="J14" s="17">
        <f t="shared" si="13"/>
        <v>0</v>
      </c>
      <c r="K14" s="137">
        <f t="shared" ref="K14:L14" si="16">K19+K24</f>
        <v>0</v>
      </c>
      <c r="L14" s="17">
        <f t="shared" si="16"/>
        <v>0</v>
      </c>
    </row>
    <row r="15" spans="1:12" ht="24" customHeight="1">
      <c r="A15" s="322" t="s">
        <v>28</v>
      </c>
      <c r="B15" s="317" t="s">
        <v>42</v>
      </c>
      <c r="C15" s="165" t="s">
        <v>9</v>
      </c>
      <c r="D15" s="14">
        <f t="shared" si="2"/>
        <v>3</v>
      </c>
      <c r="E15" s="166">
        <f>E16+E17+E18+E19</f>
        <v>2</v>
      </c>
      <c r="F15" s="166">
        <f t="shared" ref="F15:L15" si="17">F16+F17+F18+F19</f>
        <v>1</v>
      </c>
      <c r="G15" s="166">
        <f t="shared" si="17"/>
        <v>0</v>
      </c>
      <c r="H15" s="166">
        <f t="shared" si="17"/>
        <v>0</v>
      </c>
      <c r="I15" s="166">
        <f t="shared" si="17"/>
        <v>0</v>
      </c>
      <c r="J15" s="166">
        <f t="shared" si="17"/>
        <v>0</v>
      </c>
      <c r="K15" s="166">
        <f t="shared" si="17"/>
        <v>0</v>
      </c>
      <c r="L15" s="166">
        <f t="shared" si="17"/>
        <v>0</v>
      </c>
    </row>
    <row r="16" spans="1:12" ht="19.5" customHeight="1">
      <c r="A16" s="323"/>
      <c r="B16" s="317"/>
      <c r="C16" s="24" t="s">
        <v>1</v>
      </c>
      <c r="D16" s="14">
        <f t="shared" si="2"/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112">
        <v>0</v>
      </c>
      <c r="L16" s="112">
        <v>0</v>
      </c>
    </row>
    <row r="17" spans="1:12" ht="15" customHeight="1">
      <c r="A17" s="323"/>
      <c r="B17" s="317"/>
      <c r="C17" s="24" t="s">
        <v>2</v>
      </c>
      <c r="D17" s="14">
        <f t="shared" si="2"/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112">
        <v>0</v>
      </c>
      <c r="L17" s="112">
        <v>0</v>
      </c>
    </row>
    <row r="18" spans="1:12" ht="15.75" customHeight="1">
      <c r="A18" s="323"/>
      <c r="B18" s="317"/>
      <c r="C18" s="40" t="s">
        <v>3</v>
      </c>
      <c r="D18" s="14">
        <f t="shared" si="2"/>
        <v>3</v>
      </c>
      <c r="E18" s="3">
        <v>2</v>
      </c>
      <c r="F18" s="3">
        <v>1</v>
      </c>
      <c r="G18" s="78">
        <v>0</v>
      </c>
      <c r="H18" s="3">
        <v>0</v>
      </c>
      <c r="I18" s="3">
        <v>0</v>
      </c>
      <c r="J18" s="3">
        <v>0</v>
      </c>
      <c r="K18" s="112">
        <v>0</v>
      </c>
      <c r="L18" s="112">
        <v>0</v>
      </c>
    </row>
    <row r="19" spans="1:12" ht="18.75" customHeight="1">
      <c r="A19" s="323"/>
      <c r="B19" s="322"/>
      <c r="C19" s="24" t="s">
        <v>10</v>
      </c>
      <c r="D19" s="14">
        <f t="shared" si="2"/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112">
        <v>0</v>
      </c>
      <c r="L19" s="112">
        <v>0</v>
      </c>
    </row>
    <row r="20" spans="1:12" ht="21" customHeight="1">
      <c r="A20" s="316" t="s">
        <v>31</v>
      </c>
      <c r="B20" s="316" t="s">
        <v>35</v>
      </c>
      <c r="C20" s="39" t="s">
        <v>9</v>
      </c>
      <c r="D20" s="14">
        <f t="shared" si="2"/>
        <v>6</v>
      </c>
      <c r="E20" s="166">
        <f>E21+E22+E23+E24</f>
        <v>0</v>
      </c>
      <c r="F20" s="166">
        <f t="shared" ref="F20:L20" si="18">F21+F22+F23+F24</f>
        <v>2</v>
      </c>
      <c r="G20" s="166">
        <f t="shared" si="18"/>
        <v>1</v>
      </c>
      <c r="H20" s="166">
        <f t="shared" si="18"/>
        <v>0</v>
      </c>
      <c r="I20" s="166">
        <f t="shared" si="18"/>
        <v>0</v>
      </c>
      <c r="J20" s="166">
        <f t="shared" si="18"/>
        <v>1</v>
      </c>
      <c r="K20" s="166">
        <f t="shared" si="18"/>
        <v>1</v>
      </c>
      <c r="L20" s="166">
        <f t="shared" si="18"/>
        <v>1</v>
      </c>
    </row>
    <row r="21" spans="1:12" ht="20.25" customHeight="1">
      <c r="A21" s="317"/>
      <c r="B21" s="317"/>
      <c r="C21" s="24" t="s">
        <v>1</v>
      </c>
      <c r="D21" s="14">
        <f t="shared" si="2"/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112">
        <v>0</v>
      </c>
      <c r="L21" s="112">
        <v>0</v>
      </c>
    </row>
    <row r="22" spans="1:12" ht="22.5" customHeight="1">
      <c r="A22" s="317"/>
      <c r="B22" s="317"/>
      <c r="C22" s="24" t="s">
        <v>2</v>
      </c>
      <c r="D22" s="14">
        <f t="shared" si="2"/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112">
        <v>0</v>
      </c>
      <c r="L22" s="112">
        <v>0</v>
      </c>
    </row>
    <row r="23" spans="1:12" ht="22.5" customHeight="1">
      <c r="A23" s="317"/>
      <c r="B23" s="317"/>
      <c r="C23" s="40" t="s">
        <v>3</v>
      </c>
      <c r="D23" s="14">
        <f t="shared" si="2"/>
        <v>6</v>
      </c>
      <c r="E23" s="3">
        <v>0</v>
      </c>
      <c r="F23" s="3">
        <v>2</v>
      </c>
      <c r="G23" s="3">
        <v>1</v>
      </c>
      <c r="H23" s="3">
        <v>0</v>
      </c>
      <c r="I23" s="78">
        <v>0</v>
      </c>
      <c r="J23" s="3">
        <v>1</v>
      </c>
      <c r="K23" s="112">
        <v>1</v>
      </c>
      <c r="L23" s="112">
        <v>1</v>
      </c>
    </row>
    <row r="24" spans="1:12" ht="27" customHeight="1" thickBot="1">
      <c r="A24" s="318"/>
      <c r="B24" s="318"/>
      <c r="C24" s="53" t="s">
        <v>10</v>
      </c>
      <c r="D24" s="14">
        <f t="shared" si="2"/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112">
        <v>0</v>
      </c>
      <c r="L24" s="112">
        <v>0</v>
      </c>
    </row>
  </sheetData>
  <mergeCells count="14">
    <mergeCell ref="A2:L2"/>
    <mergeCell ref="A1:L1"/>
    <mergeCell ref="D3:L3"/>
    <mergeCell ref="A20:A24"/>
    <mergeCell ref="B20:B24"/>
    <mergeCell ref="A5:A9"/>
    <mergeCell ref="B5:B9"/>
    <mergeCell ref="A10:A14"/>
    <mergeCell ref="B10:B14"/>
    <mergeCell ref="A15:A19"/>
    <mergeCell ref="B15:B19"/>
    <mergeCell ref="A3:A4"/>
    <mergeCell ref="B3:B4"/>
    <mergeCell ref="C3:C4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25"/>
  <sheetViews>
    <sheetView view="pageBreakPreview" zoomScale="86" zoomScaleNormal="100" zoomScaleSheetLayoutView="86" workbookViewId="0">
      <pane ySplit="4" topLeftCell="A5" activePane="bottomLeft" state="frozen"/>
      <selection pane="bottomLeft" activeCell="I4" sqref="I4:L4"/>
    </sheetView>
  </sheetViews>
  <sheetFormatPr defaultRowHeight="15"/>
  <cols>
    <col min="1" max="1" width="17.5703125" customWidth="1"/>
    <col min="2" max="2" width="21" customWidth="1"/>
    <col min="3" max="3" width="20.28515625" customWidth="1"/>
    <col min="5" max="5" width="8.7109375" customWidth="1"/>
    <col min="8" max="8" width="8.7109375" customWidth="1"/>
  </cols>
  <sheetData>
    <row r="1" spans="1:12">
      <c r="A1" s="331" t="s">
        <v>65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2"/>
    </row>
    <row r="2" spans="1:12" ht="72" customHeight="1">
      <c r="A2" s="269" t="s">
        <v>40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70"/>
    </row>
    <row r="3" spans="1:12" ht="15.75" customHeight="1">
      <c r="A3" s="236" t="s">
        <v>4</v>
      </c>
      <c r="B3" s="234" t="s">
        <v>5</v>
      </c>
      <c r="C3" s="234" t="s">
        <v>6</v>
      </c>
      <c r="D3" s="271" t="s">
        <v>13</v>
      </c>
      <c r="E3" s="272"/>
      <c r="F3" s="272"/>
      <c r="G3" s="272"/>
      <c r="H3" s="272"/>
      <c r="I3" s="272"/>
      <c r="J3" s="272"/>
      <c r="K3" s="272"/>
      <c r="L3" s="273"/>
    </row>
    <row r="4" spans="1:12" ht="16.5" thickBot="1">
      <c r="A4" s="237"/>
      <c r="B4" s="235"/>
      <c r="C4" s="235"/>
      <c r="D4" s="25" t="s">
        <v>0</v>
      </c>
      <c r="E4" s="5">
        <v>2020</v>
      </c>
      <c r="F4" s="5">
        <v>2021</v>
      </c>
      <c r="G4" s="5">
        <v>2022</v>
      </c>
      <c r="H4" s="5">
        <v>2023</v>
      </c>
      <c r="I4" s="212">
        <v>2024</v>
      </c>
      <c r="J4" s="212">
        <v>2025</v>
      </c>
      <c r="K4" s="212">
        <v>2026</v>
      </c>
      <c r="L4" s="214">
        <v>2027</v>
      </c>
    </row>
    <row r="5" spans="1:12" ht="8.25" customHeight="1" thickBot="1">
      <c r="A5" s="50"/>
      <c r="B5" s="51"/>
      <c r="C5" s="51"/>
      <c r="D5" s="51"/>
      <c r="E5" s="52"/>
      <c r="F5" s="52"/>
      <c r="G5" s="52"/>
      <c r="H5" s="52"/>
      <c r="I5" s="52"/>
      <c r="J5" s="52"/>
      <c r="K5" s="100"/>
      <c r="L5" s="95"/>
    </row>
    <row r="6" spans="1:12" ht="20.25" customHeight="1">
      <c r="A6" s="307" t="s">
        <v>32</v>
      </c>
      <c r="B6" s="250" t="s">
        <v>15</v>
      </c>
      <c r="C6" s="27" t="s">
        <v>9</v>
      </c>
      <c r="D6" s="41">
        <f>E6+F6+G6+H6+I6+J6+K6</f>
        <v>0</v>
      </c>
      <c r="E6" s="41">
        <f>E7+E8+E9+E10</f>
        <v>0</v>
      </c>
      <c r="F6" s="41">
        <f t="shared" ref="F6:J6" si="0">F7+F8+F9+F10</f>
        <v>0</v>
      </c>
      <c r="G6" s="41">
        <f t="shared" si="0"/>
        <v>0</v>
      </c>
      <c r="H6" s="41">
        <f t="shared" si="0"/>
        <v>0</v>
      </c>
      <c r="I6" s="41">
        <f t="shared" si="0"/>
        <v>0</v>
      </c>
      <c r="J6" s="41">
        <f t="shared" si="0"/>
        <v>0</v>
      </c>
      <c r="K6" s="41">
        <f t="shared" ref="K6:L6" si="1">K7+K8+K9+K10</f>
        <v>0</v>
      </c>
      <c r="L6" s="41">
        <f t="shared" si="1"/>
        <v>0</v>
      </c>
    </row>
    <row r="7" spans="1:12" ht="18.75" customHeight="1">
      <c r="A7" s="307"/>
      <c r="B7" s="250"/>
      <c r="C7" s="26" t="s">
        <v>1</v>
      </c>
      <c r="D7" s="41">
        <f t="shared" ref="D7:D25" si="2">E7+F7+G7+H7+I7+J7+K7</f>
        <v>0</v>
      </c>
      <c r="E7" s="42">
        <f>E12</f>
        <v>0</v>
      </c>
      <c r="F7" s="42">
        <f t="shared" ref="F7:J7" si="3">F12</f>
        <v>0</v>
      </c>
      <c r="G7" s="42">
        <f t="shared" si="3"/>
        <v>0</v>
      </c>
      <c r="H7" s="42">
        <f t="shared" si="3"/>
        <v>0</v>
      </c>
      <c r="I7" s="42">
        <f t="shared" si="3"/>
        <v>0</v>
      </c>
      <c r="J7" s="42">
        <f t="shared" si="3"/>
        <v>0</v>
      </c>
      <c r="K7" s="42">
        <f t="shared" ref="K7:L7" si="4">K12</f>
        <v>0</v>
      </c>
      <c r="L7" s="42">
        <f t="shared" si="4"/>
        <v>0</v>
      </c>
    </row>
    <row r="8" spans="1:12" ht="17.25" customHeight="1">
      <c r="A8" s="307"/>
      <c r="B8" s="250"/>
      <c r="C8" s="26" t="s">
        <v>2</v>
      </c>
      <c r="D8" s="41">
        <f t="shared" si="2"/>
        <v>0</v>
      </c>
      <c r="E8" s="42">
        <f t="shared" ref="E8:J10" si="5">E13</f>
        <v>0</v>
      </c>
      <c r="F8" s="42">
        <f t="shared" si="5"/>
        <v>0</v>
      </c>
      <c r="G8" s="42">
        <f t="shared" si="5"/>
        <v>0</v>
      </c>
      <c r="H8" s="42">
        <f t="shared" si="5"/>
        <v>0</v>
      </c>
      <c r="I8" s="42">
        <f t="shared" si="5"/>
        <v>0</v>
      </c>
      <c r="J8" s="42">
        <f t="shared" si="5"/>
        <v>0</v>
      </c>
      <c r="K8" s="42">
        <f t="shared" ref="K8:L8" si="6">K13</f>
        <v>0</v>
      </c>
      <c r="L8" s="42">
        <f t="shared" si="6"/>
        <v>0</v>
      </c>
    </row>
    <row r="9" spans="1:12" ht="17.25" customHeight="1">
      <c r="A9" s="307"/>
      <c r="B9" s="250"/>
      <c r="C9" s="26" t="s">
        <v>3</v>
      </c>
      <c r="D9" s="41">
        <f t="shared" si="2"/>
        <v>0</v>
      </c>
      <c r="E9" s="42">
        <f t="shared" si="5"/>
        <v>0</v>
      </c>
      <c r="F9" s="42">
        <f t="shared" si="5"/>
        <v>0</v>
      </c>
      <c r="G9" s="42">
        <f t="shared" si="5"/>
        <v>0</v>
      </c>
      <c r="H9" s="42">
        <f t="shared" si="5"/>
        <v>0</v>
      </c>
      <c r="I9" s="42">
        <f t="shared" si="5"/>
        <v>0</v>
      </c>
      <c r="J9" s="42">
        <f t="shared" si="5"/>
        <v>0</v>
      </c>
      <c r="K9" s="42">
        <f t="shared" ref="K9:L9" si="7">K14</f>
        <v>0</v>
      </c>
      <c r="L9" s="42">
        <f t="shared" si="7"/>
        <v>0</v>
      </c>
    </row>
    <row r="10" spans="1:12" ht="16.5" customHeight="1" thickBot="1">
      <c r="A10" s="307"/>
      <c r="B10" s="251"/>
      <c r="C10" s="28" t="s">
        <v>10</v>
      </c>
      <c r="D10" s="41">
        <f t="shared" si="2"/>
        <v>0</v>
      </c>
      <c r="E10" s="43">
        <f t="shared" si="5"/>
        <v>0</v>
      </c>
      <c r="F10" s="43">
        <f t="shared" si="5"/>
        <v>0</v>
      </c>
      <c r="G10" s="43">
        <f t="shared" si="5"/>
        <v>0</v>
      </c>
      <c r="H10" s="43">
        <f t="shared" si="5"/>
        <v>0</v>
      </c>
      <c r="I10" s="43">
        <f t="shared" si="5"/>
        <v>0</v>
      </c>
      <c r="J10" s="43">
        <f t="shared" si="5"/>
        <v>0</v>
      </c>
      <c r="K10" s="43">
        <f t="shared" ref="K10:L10" si="8">K15</f>
        <v>0</v>
      </c>
      <c r="L10" s="43">
        <f t="shared" si="8"/>
        <v>0</v>
      </c>
    </row>
    <row r="11" spans="1:12" ht="23.25" customHeight="1">
      <c r="A11" s="326" t="s">
        <v>19</v>
      </c>
      <c r="B11" s="329" t="s">
        <v>36</v>
      </c>
      <c r="C11" s="44" t="s">
        <v>9</v>
      </c>
      <c r="D11" s="46">
        <f t="shared" si="2"/>
        <v>0</v>
      </c>
      <c r="E11" s="46">
        <f>E12+E13+E14+E15</f>
        <v>0</v>
      </c>
      <c r="F11" s="46">
        <f t="shared" ref="F11:J11" si="9">F12+F13+F14+F15</f>
        <v>0</v>
      </c>
      <c r="G11" s="46">
        <f t="shared" si="9"/>
        <v>0</v>
      </c>
      <c r="H11" s="46">
        <f t="shared" si="9"/>
        <v>0</v>
      </c>
      <c r="I11" s="46">
        <f t="shared" si="9"/>
        <v>0</v>
      </c>
      <c r="J11" s="46">
        <f t="shared" si="9"/>
        <v>0</v>
      </c>
      <c r="K11" s="46">
        <f t="shared" ref="K11:L11" si="10">K12+K13+K14+K15</f>
        <v>0</v>
      </c>
      <c r="L11" s="46">
        <f t="shared" si="10"/>
        <v>0</v>
      </c>
    </row>
    <row r="12" spans="1:12" ht="17.25" customHeight="1">
      <c r="A12" s="327"/>
      <c r="B12" s="329"/>
      <c r="C12" s="45" t="s">
        <v>1</v>
      </c>
      <c r="D12" s="22">
        <f t="shared" si="2"/>
        <v>0</v>
      </c>
      <c r="E12" s="21">
        <f>E17+E22</f>
        <v>0</v>
      </c>
      <c r="F12" s="21">
        <f t="shared" ref="F12:J12" si="11">F17+F22</f>
        <v>0</v>
      </c>
      <c r="G12" s="21">
        <f t="shared" si="11"/>
        <v>0</v>
      </c>
      <c r="H12" s="21">
        <f t="shared" si="11"/>
        <v>0</v>
      </c>
      <c r="I12" s="21">
        <f t="shared" si="11"/>
        <v>0</v>
      </c>
      <c r="J12" s="21">
        <f t="shared" si="11"/>
        <v>0</v>
      </c>
      <c r="K12" s="21">
        <f t="shared" ref="K12:L12" si="12">K17+K22</f>
        <v>0</v>
      </c>
      <c r="L12" s="21">
        <f t="shared" si="12"/>
        <v>0</v>
      </c>
    </row>
    <row r="13" spans="1:12" ht="21.75" customHeight="1">
      <c r="A13" s="327"/>
      <c r="B13" s="329"/>
      <c r="C13" s="45" t="s">
        <v>2</v>
      </c>
      <c r="D13" s="22">
        <f t="shared" si="2"/>
        <v>0</v>
      </c>
      <c r="E13" s="21">
        <f t="shared" ref="E13:J15" si="13">E18+E23</f>
        <v>0</v>
      </c>
      <c r="F13" s="21">
        <f t="shared" si="13"/>
        <v>0</v>
      </c>
      <c r="G13" s="21">
        <f t="shared" si="13"/>
        <v>0</v>
      </c>
      <c r="H13" s="21">
        <f t="shared" si="13"/>
        <v>0</v>
      </c>
      <c r="I13" s="21">
        <f t="shared" si="13"/>
        <v>0</v>
      </c>
      <c r="J13" s="21">
        <f t="shared" si="13"/>
        <v>0</v>
      </c>
      <c r="K13" s="21">
        <f t="shared" ref="K13:L13" si="14">K18+K23</f>
        <v>0</v>
      </c>
      <c r="L13" s="21">
        <f t="shared" si="14"/>
        <v>0</v>
      </c>
    </row>
    <row r="14" spans="1:12" ht="20.25" customHeight="1">
      <c r="A14" s="327"/>
      <c r="B14" s="329"/>
      <c r="C14" s="45" t="s">
        <v>3</v>
      </c>
      <c r="D14" s="22">
        <f t="shared" si="2"/>
        <v>0</v>
      </c>
      <c r="E14" s="21">
        <f t="shared" si="13"/>
        <v>0</v>
      </c>
      <c r="F14" s="21">
        <f t="shared" si="13"/>
        <v>0</v>
      </c>
      <c r="G14" s="21">
        <f t="shared" si="13"/>
        <v>0</v>
      </c>
      <c r="H14" s="21">
        <f t="shared" si="13"/>
        <v>0</v>
      </c>
      <c r="I14" s="21">
        <f t="shared" si="13"/>
        <v>0</v>
      </c>
      <c r="J14" s="21">
        <f t="shared" si="13"/>
        <v>0</v>
      </c>
      <c r="K14" s="21">
        <f t="shared" ref="K14:L14" si="15">K19+K24</f>
        <v>0</v>
      </c>
      <c r="L14" s="21">
        <f t="shared" si="15"/>
        <v>0</v>
      </c>
    </row>
    <row r="15" spans="1:12" ht="20.25" customHeight="1">
      <c r="A15" s="328"/>
      <c r="B15" s="330"/>
      <c r="C15" s="45" t="s">
        <v>10</v>
      </c>
      <c r="D15" s="22">
        <f t="shared" si="2"/>
        <v>0</v>
      </c>
      <c r="E15" s="21">
        <f t="shared" si="13"/>
        <v>0</v>
      </c>
      <c r="F15" s="21">
        <f t="shared" si="13"/>
        <v>0</v>
      </c>
      <c r="G15" s="21">
        <f t="shared" si="13"/>
        <v>0</v>
      </c>
      <c r="H15" s="21">
        <f t="shared" si="13"/>
        <v>0</v>
      </c>
      <c r="I15" s="21">
        <f t="shared" si="13"/>
        <v>0</v>
      </c>
      <c r="J15" s="21">
        <f t="shared" si="13"/>
        <v>0</v>
      </c>
      <c r="K15" s="21">
        <f t="shared" ref="K15:L15" si="16">K20+K25</f>
        <v>0</v>
      </c>
      <c r="L15" s="21">
        <f t="shared" si="16"/>
        <v>0</v>
      </c>
    </row>
    <row r="16" spans="1:12" ht="19.5" customHeight="1">
      <c r="A16" s="316" t="s">
        <v>28</v>
      </c>
      <c r="B16" s="324" t="s">
        <v>37</v>
      </c>
      <c r="C16" s="10" t="s">
        <v>9</v>
      </c>
      <c r="D16" s="138">
        <f t="shared" si="2"/>
        <v>0</v>
      </c>
      <c r="E16" s="139">
        <f>E17+E18+E19+E20</f>
        <v>0</v>
      </c>
      <c r="F16" s="139">
        <f t="shared" ref="F16:L16" si="17">F17+F18+F19+F20</f>
        <v>0</v>
      </c>
      <c r="G16" s="139">
        <f t="shared" si="17"/>
        <v>0</v>
      </c>
      <c r="H16" s="139">
        <f t="shared" si="17"/>
        <v>0</v>
      </c>
      <c r="I16" s="139">
        <f t="shared" si="17"/>
        <v>0</v>
      </c>
      <c r="J16" s="139">
        <f t="shared" si="17"/>
        <v>0</v>
      </c>
      <c r="K16" s="139">
        <f t="shared" si="17"/>
        <v>0</v>
      </c>
      <c r="L16" s="139">
        <f t="shared" si="17"/>
        <v>0</v>
      </c>
    </row>
    <row r="17" spans="1:12" ht="20.25" customHeight="1">
      <c r="A17" s="317"/>
      <c r="B17" s="234"/>
      <c r="C17" s="19" t="s">
        <v>1</v>
      </c>
      <c r="D17" s="140">
        <f t="shared" si="2"/>
        <v>0</v>
      </c>
      <c r="E17" s="141">
        <v>0</v>
      </c>
      <c r="F17" s="141">
        <v>0</v>
      </c>
      <c r="G17" s="141">
        <v>0</v>
      </c>
      <c r="H17" s="141">
        <v>0</v>
      </c>
      <c r="I17" s="141">
        <v>0</v>
      </c>
      <c r="J17" s="141">
        <v>0</v>
      </c>
      <c r="K17" s="110">
        <v>0</v>
      </c>
      <c r="L17" s="110"/>
    </row>
    <row r="18" spans="1:12" ht="21" customHeight="1">
      <c r="A18" s="317"/>
      <c r="B18" s="234"/>
      <c r="C18" s="19" t="s">
        <v>2</v>
      </c>
      <c r="D18" s="140">
        <f t="shared" si="2"/>
        <v>0</v>
      </c>
      <c r="E18" s="141">
        <v>0</v>
      </c>
      <c r="F18" s="141">
        <v>0</v>
      </c>
      <c r="G18" s="141">
        <v>0</v>
      </c>
      <c r="H18" s="141">
        <v>0</v>
      </c>
      <c r="I18" s="141">
        <v>0</v>
      </c>
      <c r="J18" s="141">
        <v>0</v>
      </c>
      <c r="K18" s="110">
        <v>0</v>
      </c>
      <c r="L18" s="110"/>
    </row>
    <row r="19" spans="1:12" ht="18.75" customHeight="1">
      <c r="A19" s="317"/>
      <c r="B19" s="234"/>
      <c r="C19" s="20" t="s">
        <v>3</v>
      </c>
      <c r="D19" s="140">
        <f t="shared" si="2"/>
        <v>0</v>
      </c>
      <c r="E19" s="141">
        <v>0</v>
      </c>
      <c r="F19" s="141">
        <v>0</v>
      </c>
      <c r="G19" s="141">
        <v>0</v>
      </c>
      <c r="H19" s="141">
        <v>0</v>
      </c>
      <c r="I19" s="141">
        <v>0</v>
      </c>
      <c r="J19" s="141">
        <v>0</v>
      </c>
      <c r="K19" s="110">
        <v>0</v>
      </c>
      <c r="L19" s="110"/>
    </row>
    <row r="20" spans="1:12" ht="21" customHeight="1">
      <c r="A20" s="317"/>
      <c r="B20" s="325"/>
      <c r="C20" s="19" t="s">
        <v>10</v>
      </c>
      <c r="D20" s="140">
        <f t="shared" si="2"/>
        <v>0</v>
      </c>
      <c r="E20" s="142">
        <v>0</v>
      </c>
      <c r="F20" s="142">
        <v>0</v>
      </c>
      <c r="G20" s="142">
        <v>0</v>
      </c>
      <c r="H20" s="142">
        <v>0</v>
      </c>
      <c r="I20" s="142">
        <v>0</v>
      </c>
      <c r="J20" s="142">
        <v>0</v>
      </c>
      <c r="K20" s="110">
        <v>0</v>
      </c>
      <c r="L20" s="110"/>
    </row>
    <row r="21" spans="1:12" ht="19.5" customHeight="1">
      <c r="A21" s="323" t="s">
        <v>29</v>
      </c>
      <c r="B21" s="324" t="s">
        <v>38</v>
      </c>
      <c r="C21" s="10" t="s">
        <v>9</v>
      </c>
      <c r="D21" s="138">
        <f t="shared" si="2"/>
        <v>0</v>
      </c>
      <c r="E21" s="143">
        <f>E22+E23+E24+E25</f>
        <v>0</v>
      </c>
      <c r="F21" s="143">
        <f t="shared" ref="F21:L21" si="18">F22+F23+F24+F25</f>
        <v>0</v>
      </c>
      <c r="G21" s="143">
        <f t="shared" si="18"/>
        <v>0</v>
      </c>
      <c r="H21" s="143">
        <f t="shared" si="18"/>
        <v>0</v>
      </c>
      <c r="I21" s="143">
        <f t="shared" si="18"/>
        <v>0</v>
      </c>
      <c r="J21" s="143">
        <f t="shared" si="18"/>
        <v>0</v>
      </c>
      <c r="K21" s="143">
        <f t="shared" si="18"/>
        <v>0</v>
      </c>
      <c r="L21" s="143">
        <f t="shared" si="18"/>
        <v>0</v>
      </c>
    </row>
    <row r="22" spans="1:12" ht="18.75" customHeight="1">
      <c r="A22" s="323"/>
      <c r="B22" s="234"/>
      <c r="C22" s="19" t="s">
        <v>1</v>
      </c>
      <c r="D22" s="140">
        <f t="shared" si="2"/>
        <v>0</v>
      </c>
      <c r="E22" s="141">
        <v>0</v>
      </c>
      <c r="F22" s="141">
        <v>0</v>
      </c>
      <c r="G22" s="141">
        <v>0</v>
      </c>
      <c r="H22" s="141">
        <v>0</v>
      </c>
      <c r="I22" s="141">
        <v>0</v>
      </c>
      <c r="J22" s="141">
        <v>0</v>
      </c>
      <c r="K22" s="110">
        <v>0</v>
      </c>
      <c r="L22" s="110"/>
    </row>
    <row r="23" spans="1:12" ht="20.25" customHeight="1">
      <c r="A23" s="323"/>
      <c r="B23" s="234"/>
      <c r="C23" s="19" t="s">
        <v>2</v>
      </c>
      <c r="D23" s="140">
        <f t="shared" si="2"/>
        <v>0</v>
      </c>
      <c r="E23" s="141">
        <v>0</v>
      </c>
      <c r="F23" s="141">
        <v>0</v>
      </c>
      <c r="G23" s="141">
        <v>0</v>
      </c>
      <c r="H23" s="141">
        <v>0</v>
      </c>
      <c r="I23" s="141">
        <v>0</v>
      </c>
      <c r="J23" s="141">
        <v>0</v>
      </c>
      <c r="K23" s="110">
        <v>0</v>
      </c>
      <c r="L23" s="110"/>
    </row>
    <row r="24" spans="1:12" ht="19.5" customHeight="1">
      <c r="A24" s="323"/>
      <c r="B24" s="234"/>
      <c r="C24" s="20" t="s">
        <v>3</v>
      </c>
      <c r="D24" s="140">
        <f t="shared" si="2"/>
        <v>0</v>
      </c>
      <c r="E24" s="141">
        <v>0</v>
      </c>
      <c r="F24" s="141">
        <v>0</v>
      </c>
      <c r="G24" s="141">
        <v>0</v>
      </c>
      <c r="H24" s="141">
        <v>0</v>
      </c>
      <c r="I24" s="141">
        <v>0</v>
      </c>
      <c r="J24" s="141">
        <v>0</v>
      </c>
      <c r="K24" s="110">
        <v>0</v>
      </c>
      <c r="L24" s="110"/>
    </row>
    <row r="25" spans="1:12" ht="18.75" customHeight="1">
      <c r="A25" s="323"/>
      <c r="B25" s="325"/>
      <c r="C25" s="19" t="s">
        <v>10</v>
      </c>
      <c r="D25" s="140">
        <f t="shared" si="2"/>
        <v>0</v>
      </c>
      <c r="E25" s="141">
        <v>0</v>
      </c>
      <c r="F25" s="141">
        <v>0</v>
      </c>
      <c r="G25" s="141">
        <v>0</v>
      </c>
      <c r="H25" s="141">
        <v>0</v>
      </c>
      <c r="I25" s="141">
        <v>0</v>
      </c>
      <c r="J25" s="141">
        <v>0</v>
      </c>
      <c r="K25" s="110">
        <v>0</v>
      </c>
      <c r="L25" s="110"/>
    </row>
  </sheetData>
  <mergeCells count="14">
    <mergeCell ref="A3:A4"/>
    <mergeCell ref="B3:B4"/>
    <mergeCell ref="C3:C4"/>
    <mergeCell ref="A1:L1"/>
    <mergeCell ref="A2:L2"/>
    <mergeCell ref="D3:L3"/>
    <mergeCell ref="A21:A25"/>
    <mergeCell ref="B21:B25"/>
    <mergeCell ref="A6:A10"/>
    <mergeCell ref="B6:B10"/>
    <mergeCell ref="A11:A15"/>
    <mergeCell ref="B11:B15"/>
    <mergeCell ref="A16:A20"/>
    <mergeCell ref="B16:B20"/>
  </mergeCells>
  <pageMargins left="0.7" right="0.7" top="0.75" bottom="0.75" header="0.3" footer="0.3"/>
  <pageSetup paperSize="9" scale="9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Программа</vt:lpstr>
      <vt:lpstr>Подпрограмма 1</vt:lpstr>
      <vt:lpstr>Подпрограмма 2</vt:lpstr>
      <vt:lpstr>Подпрограмма 3</vt:lpstr>
      <vt:lpstr>Подпрограмма 4</vt:lpstr>
      <vt:lpstr>Подпрограмма 5</vt:lpstr>
      <vt:lpstr>'Подпрограмма 1'!Область_печати</vt:lpstr>
      <vt:lpstr>Программа!Область_печати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sitnikovaI</dc:creator>
  <cp:lastModifiedBy>scherbakovaGV</cp:lastModifiedBy>
  <cp:lastPrinted>2025-01-15T08:50:27Z</cp:lastPrinted>
  <dcterms:created xsi:type="dcterms:W3CDTF">2019-04-02T12:15:38Z</dcterms:created>
  <dcterms:modified xsi:type="dcterms:W3CDTF">2025-01-15T08:50:30Z</dcterms:modified>
</cp:coreProperties>
</file>