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0" windowWidth="19320" windowHeight="12120"/>
  </bookViews>
  <sheets>
    <sheet name="Местный бюджет программы" sheetId="1" r:id="rId1"/>
  </sheets>
  <calcPr calcId="125725"/>
  <fileRecoveryPr autoRecover="0"/>
</workbook>
</file>

<file path=xl/calcChain.xml><?xml version="1.0" encoding="utf-8"?>
<calcChain xmlns="http://schemas.openxmlformats.org/spreadsheetml/2006/main">
  <c r="F39" i="1"/>
  <c r="F46" l="1"/>
  <c r="G46"/>
  <c r="H46"/>
  <c r="I46"/>
  <c r="J46"/>
  <c r="E46"/>
  <c r="F40"/>
  <c r="G40"/>
  <c r="G39" s="1"/>
  <c r="H40"/>
  <c r="I40"/>
  <c r="I39" s="1"/>
  <c r="J40"/>
  <c r="J39" s="1"/>
  <c r="E40"/>
  <c r="E39" s="1"/>
  <c r="F34"/>
  <c r="F32" s="1"/>
  <c r="G34"/>
  <c r="G32" s="1"/>
  <c r="H34"/>
  <c r="H32" s="1"/>
  <c r="I34"/>
  <c r="I32" s="1"/>
  <c r="J34"/>
  <c r="J32" s="1"/>
  <c r="E34"/>
  <c r="E32" s="1"/>
  <c r="F30"/>
  <c r="G30"/>
  <c r="H30"/>
  <c r="I30"/>
  <c r="J30"/>
  <c r="E30"/>
  <c r="F23"/>
  <c r="G23"/>
  <c r="H23"/>
  <c r="H22" s="1"/>
  <c r="I23"/>
  <c r="I22" s="1"/>
  <c r="J23"/>
  <c r="J22" s="1"/>
  <c r="E23"/>
  <c r="F22"/>
  <c r="G22"/>
  <c r="F19"/>
  <c r="G19"/>
  <c r="H19"/>
  <c r="I19"/>
  <c r="J19"/>
  <c r="E19"/>
  <c r="F8"/>
  <c r="F7" s="1"/>
  <c r="G8"/>
  <c r="H8"/>
  <c r="I8"/>
  <c r="J8"/>
  <c r="F16"/>
  <c r="G16"/>
  <c r="H16"/>
  <c r="I16"/>
  <c r="J16"/>
  <c r="E16"/>
  <c r="F13"/>
  <c r="G13"/>
  <c r="G7" s="1"/>
  <c r="H13"/>
  <c r="I13"/>
  <c r="J13"/>
  <c r="E13"/>
  <c r="D9"/>
  <c r="D10"/>
  <c r="D11"/>
  <c r="D12"/>
  <c r="D14"/>
  <c r="D15"/>
  <c r="D17"/>
  <c r="D18"/>
  <c r="D20"/>
  <c r="D21"/>
  <c r="D24"/>
  <c r="D25"/>
  <c r="D26"/>
  <c r="D27"/>
  <c r="D28"/>
  <c r="D29"/>
  <c r="D31"/>
  <c r="D33"/>
  <c r="D35"/>
  <c r="D36"/>
  <c r="D37"/>
  <c r="D38"/>
  <c r="D41"/>
  <c r="D42"/>
  <c r="D43"/>
  <c r="D44"/>
  <c r="D45"/>
  <c r="D47"/>
  <c r="D48"/>
  <c r="E8"/>
  <c r="E7" s="1"/>
  <c r="H7" l="1"/>
  <c r="H39"/>
  <c r="D39" s="1"/>
  <c r="D40"/>
  <c r="J7"/>
  <c r="J6" s="1"/>
  <c r="I7"/>
  <c r="I6" s="1"/>
  <c r="D46"/>
  <c r="D34"/>
  <c r="D32"/>
  <c r="D13"/>
  <c r="D23"/>
  <c r="D30"/>
  <c r="E22"/>
  <c r="D22" s="1"/>
  <c r="D19"/>
  <c r="D16"/>
  <c r="D8"/>
  <c r="F6"/>
  <c r="H6" l="1"/>
  <c r="D7"/>
  <c r="G6"/>
  <c r="E6" l="1"/>
  <c r="D6" s="1"/>
</calcChain>
</file>

<file path=xl/sharedStrings.xml><?xml version="1.0" encoding="utf-8"?>
<sst xmlns="http://schemas.openxmlformats.org/spreadsheetml/2006/main" count="98" uniqueCount="74">
  <si>
    <t>Статус</t>
  </si>
  <si>
    <t xml:space="preserve">Наименование муниципальной программы, подпрограммы, основного мероприятия </t>
  </si>
  <si>
    <t>Наименование ответственного исполнителя, исполнителя - главного распорядителя средств местного бюджета (далее - ГРБС)</t>
  </si>
  <si>
    <t>Расходы местного бюджета по годам реализации муниципальной программы, тыс. руб.</t>
  </si>
  <si>
    <t xml:space="preserve">  2020
</t>
  </si>
  <si>
    <t xml:space="preserve">Основное мероприятие 1. </t>
  </si>
  <si>
    <t>Финансовое обеспечение деятельности администрации Панинского муниципального района.</t>
  </si>
  <si>
    <t xml:space="preserve">Финансовое обеспечение деятельности контрольного органа Совета народных </t>
  </si>
  <si>
    <t>Финансовое обеспечение деятельности МКУ Панинский «ЦООДОМС».</t>
  </si>
  <si>
    <t>Защита объектов информатизации</t>
  </si>
  <si>
    <t>Оплата труда и начисления на выплаты по оплате труда главы и аппарата администрации муниципального района.</t>
  </si>
  <si>
    <t>Мероприятие  1</t>
  </si>
  <si>
    <t>Мероприятие  2</t>
  </si>
  <si>
    <t>Мероприятие  3</t>
  </si>
  <si>
    <t>Мероприятие  4</t>
  </si>
  <si>
    <t>Оплата услуг</t>
  </si>
  <si>
    <t>Приобретение основных средств</t>
  </si>
  <si>
    <t>Проведение ремонтных услуг</t>
  </si>
  <si>
    <t xml:space="preserve">Основное мероприятие 2. </t>
  </si>
  <si>
    <t>Оплата труда.</t>
  </si>
  <si>
    <t>Оплата прочих работ и услуг</t>
  </si>
  <si>
    <t xml:space="preserve">Основное мероприятие 3. </t>
  </si>
  <si>
    <t>Прочие расходы.</t>
  </si>
  <si>
    <t xml:space="preserve">  Оплата труда с начислениями.</t>
  </si>
  <si>
    <t xml:space="preserve">Основное мероприятие 4. </t>
  </si>
  <si>
    <t>Аттестация автоматизированного рабочего места и ежегодный контроль эффективности мер защиты объектов информатизации</t>
  </si>
  <si>
    <t xml:space="preserve">Мобилизационная подготовка, проведение занятий, тренировка и обучение персонала.
</t>
  </si>
  <si>
    <t>"Обеспечение реализации муниципальной программы"</t>
  </si>
  <si>
    <t>«Содействие развитию муниципальных образований и местного самоуправления»</t>
  </si>
  <si>
    <t>Реализация муниципальной  политики в сфере социально-экономического развития муниципальных образований.</t>
  </si>
  <si>
    <t>Ежегодные членские взносы в ассоциацию «Советов муниципальных образований».</t>
  </si>
  <si>
    <t>Осуществление муниципального жилищного контроля.</t>
  </si>
  <si>
    <t xml:space="preserve">Содействие занятости населения. </t>
  </si>
  <si>
    <t>Организация проведения оплачиваемых общественных работ.</t>
  </si>
  <si>
    <t>«Развитие СО НКО, системы ТОС и гражданского общества»</t>
  </si>
  <si>
    <t>Организация правовой и социальной работы по защите прав и интересов ветеранов и инвалидов войны и труда.</t>
  </si>
  <si>
    <t>Социальная поддержка граждан.</t>
  </si>
  <si>
    <t>Улучшение качества жизни пожилых людей в Панинском муниципальном районе, обеспечение мер социальных гарантий муниципальных служащих в связи с выходом их на пенсию</t>
  </si>
  <si>
    <t>Мероприятие 2</t>
  </si>
  <si>
    <t>Материальная помощь гражданам, нуждающихся  в социальной поддержке</t>
  </si>
  <si>
    <t>Поддержка территориального общественного самоуправления.</t>
  </si>
  <si>
    <t xml:space="preserve">Расходы местного бюджета на реализацию муниципальной программы Панинского  муниципального района Воронежской области "Муниципальное управление и гражданское общество"        </t>
  </si>
  <si>
    <t>Приложение № 2</t>
  </si>
  <si>
    <t>Регулирование качества окружающей среды</t>
  </si>
  <si>
    <t>Мероприятие 1</t>
  </si>
  <si>
    <t>"Охрана окружающей среды"</t>
  </si>
  <si>
    <t>Строительство межмуниципального экологического отходоперерабатывающего комплекса  на территории Панинского муниципального района</t>
  </si>
  <si>
    <t>Разработка проектно-сметной документации и капитальный ремонт гидротехнических сооружений, находящихся в муниципальной собственности.</t>
  </si>
  <si>
    <t>Биологическое разнообразие</t>
  </si>
  <si>
    <t>Проведение акций, мероприятий, в том числе, в школах, в связи с ежегодным всемирным днем окружающей среды (5 июня).</t>
  </si>
  <si>
    <t>Очистка от мусора береговой полосы водных объектов рыбохозяйственного значения в местах наиболее часто посещаемых отдыхающими.</t>
  </si>
  <si>
    <t>Всего</t>
  </si>
  <si>
    <t>Мероприятие 3</t>
  </si>
  <si>
    <t>Оформление документов для постановки на учет гидротехнических сооружений в качестве бесхозяйных</t>
  </si>
  <si>
    <t>Финансовая поддержка СО НКО</t>
  </si>
  <si>
    <t>Мероприятие  5</t>
  </si>
  <si>
    <t xml:space="preserve">Проведение Всероссйской переписи населения </t>
  </si>
  <si>
    <t>Мероприятие  6</t>
  </si>
  <si>
    <t>Выполнение других расходных обязательств</t>
  </si>
  <si>
    <t>Мероприятие 4</t>
  </si>
  <si>
    <t>Мероприятие 5</t>
  </si>
  <si>
    <t xml:space="preserve">Разработка проектной документации по рекультивации несанкционированных свалок на территории Панинского муниципального района
</t>
  </si>
  <si>
    <t xml:space="preserve">Рекультивация несанкционированных свалок на территории Панинского муниципального района
</t>
  </si>
  <si>
    <t>Передача осуществления части полномочий поселений по выполнению организационно-технических мероприятий, связанных с размещением муниципального заказа,с размещением информации на едином портале бюджетной системы Российской Федерации, по учету и отчетности</t>
  </si>
  <si>
    <t>Передача полномочий поселений в сфере архитектуры и градостроительной деятельности</t>
  </si>
  <si>
    <t>Подпрограмма 4</t>
  </si>
  <si>
    <t xml:space="preserve"> 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</si>
  <si>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r>
      <t xml:space="preserve"> </t>
    </r>
    <r>
      <rPr>
        <sz val="10"/>
        <rFont val="Times New Roman"/>
        <family val="1"/>
        <charset val="204"/>
      </rPr>
      <t xml:space="preserve">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  </r>
  </si>
  <si>
    <t>Подпрограмма3</t>
  </si>
  <si>
    <t>Подпрограмма 2</t>
  </si>
  <si>
    <t>Подпрограмма  1</t>
  </si>
  <si>
    <t xml:space="preserve">Отдел по управлению муниципальным имуществом и экономическому развитию администрации Панинского муниципального района. Исполнитель (ГРБС): Администрация  Панинского муниципального района  </t>
  </si>
  <si>
    <t>Муниципальная программа</t>
  </si>
  <si>
    <t>"Муниципальное управление и гражданское общество"</t>
  </si>
</sst>
</file>

<file path=xl/styles.xml><?xml version="1.0" encoding="utf-8"?>
<styleSheet xmlns="http://schemas.openxmlformats.org/spreadsheetml/2006/main">
  <numFmts count="1">
    <numFmt numFmtId="164" formatCode="_-* #,##0.00_р_._-;\-* #,##0.00_р_._-;_-* &quot;-&quot;??_р_._-;_-@_-"/>
  </numFmts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u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name val="Times New Roman"/>
      <family val="1"/>
      <charset val="204"/>
    </font>
    <font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2" fillId="0" borderId="0"/>
    <xf numFmtId="0" fontId="1" fillId="0" borderId="0"/>
    <xf numFmtId="164" fontId="4" fillId="0" borderId="0" applyFont="0" applyFill="0" applyBorder="0" applyAlignment="0" applyProtection="0"/>
  </cellStyleXfs>
  <cellXfs count="78">
    <xf numFmtId="0" fontId="0" fillId="0" borderId="0" xfId="0"/>
    <xf numFmtId="0" fontId="3" fillId="2" borderId="2" xfId="1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0" fontId="3" fillId="2" borderId="1" xfId="2" applyFont="1" applyFill="1" applyBorder="1" applyAlignment="1">
      <alignment horizontal="center" vertical="center"/>
    </xf>
    <xf numFmtId="3" fontId="3" fillId="0" borderId="1" xfId="2" applyNumberFormat="1" applyFont="1" applyBorder="1" applyAlignment="1">
      <alignment horizontal="center" vertical="center"/>
    </xf>
    <xf numFmtId="0" fontId="3" fillId="2" borderId="1" xfId="1" applyFont="1" applyFill="1" applyBorder="1" applyAlignment="1">
      <alignment horizontal="center" vertical="center" wrapText="1"/>
    </xf>
    <xf numFmtId="0" fontId="8" fillId="0" borderId="0" xfId="0" applyFont="1" applyAlignment="1">
      <alignment vertical="top" wrapText="1"/>
    </xf>
    <xf numFmtId="0" fontId="3" fillId="0" borderId="1" xfId="2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horizontal="center" vertical="top" wrapText="1"/>
    </xf>
    <xf numFmtId="0" fontId="7" fillId="3" borderId="1" xfId="2" applyFont="1" applyFill="1" applyBorder="1" applyAlignment="1">
      <alignment horizontal="left" vertical="top" wrapText="1"/>
    </xf>
    <xf numFmtId="0" fontId="10" fillId="3" borderId="1" xfId="2" applyFont="1" applyFill="1" applyBorder="1" applyAlignment="1">
      <alignment horizontal="center" vertical="top" wrapText="1"/>
    </xf>
    <xf numFmtId="0" fontId="7" fillId="3" borderId="3" xfId="2" applyFont="1" applyFill="1" applyBorder="1" applyAlignment="1">
      <alignment horizontal="left" vertical="top" wrapText="1"/>
    </xf>
    <xf numFmtId="4" fontId="9" fillId="3" borderId="1" xfId="2" applyNumberFormat="1" applyFont="1" applyFill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7" fillId="3" borderId="1" xfId="2" applyFont="1" applyFill="1" applyBorder="1" applyAlignment="1">
      <alignment horizontal="center" vertical="top" wrapText="1"/>
    </xf>
    <xf numFmtId="0" fontId="13" fillId="3" borderId="1" xfId="0" applyFont="1" applyFill="1" applyBorder="1" applyAlignment="1">
      <alignment horizontal="left" vertical="top" wrapText="1"/>
    </xf>
    <xf numFmtId="0" fontId="13" fillId="3" borderId="0" xfId="0" applyFont="1" applyFill="1" applyAlignment="1">
      <alignment horizontal="left" vertical="top" wrapText="1"/>
    </xf>
    <xf numFmtId="0" fontId="7" fillId="3" borderId="1" xfId="2" applyFont="1" applyFill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16" fillId="0" borderId="1" xfId="0" applyFont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 wrapText="1"/>
    </xf>
    <xf numFmtId="0" fontId="3" fillId="2" borderId="2" xfId="2" applyFont="1" applyFill="1" applyBorder="1" applyAlignment="1">
      <alignment horizontal="center" vertical="center" wrapText="1"/>
    </xf>
    <xf numFmtId="4" fontId="5" fillId="4" borderId="1" xfId="2" applyNumberFormat="1" applyFont="1" applyFill="1" applyBorder="1" applyAlignment="1">
      <alignment vertical="top" wrapText="1"/>
    </xf>
    <xf numFmtId="0" fontId="3" fillId="0" borderId="1" xfId="2" applyFont="1" applyBorder="1" applyAlignment="1">
      <alignment horizontal="left" vertical="top" wrapText="1"/>
    </xf>
    <xf numFmtId="2" fontId="15" fillId="3" borderId="1" xfId="0" applyNumberFormat="1" applyFont="1" applyFill="1" applyBorder="1" applyAlignment="1">
      <alignment vertical="top" wrapText="1"/>
    </xf>
    <xf numFmtId="0" fontId="0" fillId="3" borderId="1" xfId="0" applyFill="1" applyBorder="1"/>
    <xf numFmtId="0" fontId="16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top" wrapText="1"/>
    </xf>
    <xf numFmtId="4" fontId="5" fillId="0" borderId="1" xfId="2" applyNumberFormat="1" applyFont="1" applyFill="1" applyBorder="1" applyAlignment="1">
      <alignment vertical="top" wrapText="1"/>
    </xf>
    <xf numFmtId="4" fontId="9" fillId="0" borderId="1" xfId="2" applyNumberFormat="1" applyFont="1" applyFill="1" applyBorder="1" applyAlignment="1">
      <alignment horizontal="right" vertical="top" wrapText="1"/>
    </xf>
    <xf numFmtId="4" fontId="5" fillId="4" borderId="1" xfId="2" applyNumberFormat="1" applyFont="1" applyFill="1" applyBorder="1" applyAlignment="1">
      <alignment horizontal="right" vertical="top" wrapText="1"/>
    </xf>
    <xf numFmtId="0" fontId="3" fillId="0" borderId="1" xfId="2" applyFont="1" applyFill="1" applyBorder="1" applyAlignment="1">
      <alignment horizontal="center" vertical="center"/>
    </xf>
    <xf numFmtId="0" fontId="8" fillId="0" borderId="0" xfId="0" applyFont="1" applyBorder="1" applyAlignment="1">
      <alignment vertical="top" wrapText="1"/>
    </xf>
    <xf numFmtId="0" fontId="6" fillId="0" borderId="1" xfId="0" applyFont="1" applyFill="1" applyBorder="1" applyAlignment="1">
      <alignment horizontal="left" vertical="top" wrapText="1"/>
    </xf>
    <xf numFmtId="4" fontId="5" fillId="3" borderId="1" xfId="2" applyNumberFormat="1" applyFont="1" applyFill="1" applyBorder="1" applyAlignment="1">
      <alignment vertical="top" wrapText="1"/>
    </xf>
    <xf numFmtId="0" fontId="3" fillId="5" borderId="1" xfId="2" applyFont="1" applyFill="1" applyBorder="1" applyAlignment="1">
      <alignment horizontal="left" vertical="top" wrapText="1"/>
    </xf>
    <xf numFmtId="0" fontId="5" fillId="5" borderId="1" xfId="2" applyFont="1" applyFill="1" applyBorder="1" applyAlignment="1">
      <alignment horizontal="center" vertical="top" wrapText="1"/>
    </xf>
    <xf numFmtId="4" fontId="5" fillId="5" borderId="1" xfId="2" applyNumberFormat="1" applyFont="1" applyFill="1" applyBorder="1" applyAlignment="1">
      <alignment vertical="top" wrapText="1"/>
    </xf>
    <xf numFmtId="4" fontId="9" fillId="0" borderId="1" xfId="2" applyNumberFormat="1" applyFont="1" applyBorder="1" applyAlignment="1">
      <alignment horizontal="center" vertical="top" wrapText="1"/>
    </xf>
    <xf numFmtId="4" fontId="12" fillId="5" borderId="1" xfId="2" applyNumberFormat="1" applyFont="1" applyFill="1" applyBorder="1" applyAlignment="1">
      <alignment horizontal="right" vertical="top" wrapText="1"/>
    </xf>
    <xf numFmtId="4" fontId="5" fillId="5" borderId="1" xfId="2" applyNumberFormat="1" applyFont="1" applyFill="1" applyBorder="1" applyAlignment="1">
      <alignment horizontal="left" vertical="top" wrapText="1"/>
    </xf>
    <xf numFmtId="0" fontId="11" fillId="4" borderId="1" xfId="2" applyFont="1" applyFill="1" applyBorder="1" applyAlignment="1">
      <alignment horizontal="left" vertical="top" wrapText="1"/>
    </xf>
    <xf numFmtId="0" fontId="18" fillId="4" borderId="1" xfId="2" applyFont="1" applyFill="1" applyBorder="1" applyAlignment="1">
      <alignment horizontal="center" vertical="top" wrapText="1"/>
    </xf>
    <xf numFmtId="0" fontId="18" fillId="4" borderId="1" xfId="2" applyFont="1" applyFill="1" applyBorder="1" applyAlignment="1">
      <alignment vertical="top" wrapText="1"/>
    </xf>
    <xf numFmtId="4" fontId="3" fillId="5" borderId="1" xfId="2" applyNumberFormat="1" applyFont="1" applyFill="1" applyBorder="1" applyAlignment="1">
      <alignment horizontal="right" vertical="top" wrapText="1"/>
    </xf>
    <xf numFmtId="0" fontId="8" fillId="5" borderId="1" xfId="0" applyFont="1" applyFill="1" applyBorder="1" applyAlignment="1">
      <alignment horizontal="left" vertical="top" wrapText="1"/>
    </xf>
    <xf numFmtId="0" fontId="14" fillId="5" borderId="1" xfId="0" applyFont="1" applyFill="1" applyBorder="1" applyAlignment="1">
      <alignment vertical="top"/>
    </xf>
    <xf numFmtId="2" fontId="16" fillId="5" borderId="1" xfId="0" applyNumberFormat="1" applyFont="1" applyFill="1" applyBorder="1" applyAlignment="1">
      <alignment vertical="top"/>
    </xf>
    <xf numFmtId="4" fontId="9" fillId="0" borderId="1" xfId="2" applyNumberFormat="1" applyFont="1" applyFill="1" applyBorder="1" applyAlignment="1">
      <alignment horizontal="right" vertical="center" wrapText="1"/>
    </xf>
    <xf numFmtId="2" fontId="16" fillId="0" borderId="1" xfId="0" applyNumberFormat="1" applyFont="1" applyBorder="1" applyAlignment="1">
      <alignment horizontal="left" vertical="center"/>
    </xf>
    <xf numFmtId="0" fontId="0" fillId="0" borderId="1" xfId="0" applyBorder="1" applyAlignment="1">
      <alignment vertical="center"/>
    </xf>
    <xf numFmtId="0" fontId="6" fillId="0" borderId="0" xfId="0" applyFont="1" applyAlignment="1">
      <alignment horizontal="left" vertical="top" wrapText="1"/>
    </xf>
    <xf numFmtId="4" fontId="9" fillId="3" borderId="1" xfId="2" applyNumberFormat="1" applyFont="1" applyFill="1" applyBorder="1" applyAlignment="1">
      <alignment horizontal="right" vertical="center" wrapText="1"/>
    </xf>
    <xf numFmtId="4" fontId="9" fillId="0" borderId="1" xfId="2" applyNumberFormat="1" applyFont="1" applyBorder="1" applyAlignment="1">
      <alignment horizontal="left" vertical="center" wrapText="1"/>
    </xf>
    <xf numFmtId="4" fontId="9" fillId="0" borderId="1" xfId="2" applyNumberFormat="1" applyFont="1" applyBorder="1" applyAlignment="1">
      <alignment horizontal="right" vertical="center" wrapText="1"/>
    </xf>
    <xf numFmtId="0" fontId="16" fillId="3" borderId="1" xfId="0" applyFont="1" applyFill="1" applyBorder="1"/>
    <xf numFmtId="0" fontId="16" fillId="0" borderId="1" xfId="0" applyFont="1" applyBorder="1" applyAlignment="1">
      <alignment vertical="center"/>
    </xf>
    <xf numFmtId="4" fontId="12" fillId="5" borderId="1" xfId="2" applyNumberFormat="1" applyFont="1" applyFill="1" applyBorder="1" applyAlignment="1">
      <alignment horizontal="left" vertical="top" wrapText="1"/>
    </xf>
    <xf numFmtId="0" fontId="17" fillId="0" borderId="3" xfId="2" applyFont="1" applyFill="1" applyBorder="1" applyAlignment="1">
      <alignment horizontal="center" vertical="center" wrapText="1"/>
    </xf>
    <xf numFmtId="0" fontId="17" fillId="0" borderId="8" xfId="2" applyFont="1" applyFill="1" applyBorder="1" applyAlignment="1">
      <alignment horizontal="center" vertical="center" wrapText="1"/>
    </xf>
    <xf numFmtId="0" fontId="17" fillId="0" borderId="7" xfId="2" applyFont="1" applyFill="1" applyBorder="1" applyAlignment="1">
      <alignment horizontal="center" vertical="center" wrapText="1"/>
    </xf>
    <xf numFmtId="0" fontId="5" fillId="0" borderId="3" xfId="2" applyFont="1" applyFill="1" applyBorder="1" applyAlignment="1">
      <alignment horizontal="center" vertical="center" wrapText="1"/>
    </xf>
    <xf numFmtId="0" fontId="5" fillId="0" borderId="8" xfId="2" applyFont="1" applyFill="1" applyBorder="1" applyAlignment="1">
      <alignment horizontal="center" vertical="center" wrapText="1"/>
    </xf>
    <xf numFmtId="0" fontId="5" fillId="0" borderId="7" xfId="2" applyFont="1" applyFill="1" applyBorder="1" applyAlignment="1">
      <alignment horizontal="center" vertical="center" wrapText="1"/>
    </xf>
    <xf numFmtId="0" fontId="3" fillId="0" borderId="6" xfId="2" applyFont="1" applyBorder="1" applyAlignment="1">
      <alignment horizontal="right" vertical="center" wrapText="1"/>
    </xf>
    <xf numFmtId="0" fontId="3" fillId="0" borderId="5" xfId="2" applyFont="1" applyBorder="1" applyAlignment="1">
      <alignment horizontal="right" vertical="center" wrapText="1"/>
    </xf>
    <xf numFmtId="0" fontId="3" fillId="0" borderId="4" xfId="2" applyFont="1" applyBorder="1" applyAlignment="1">
      <alignment horizontal="right" vertical="center" wrapText="1"/>
    </xf>
    <xf numFmtId="0" fontId="11" fillId="0" borderId="5" xfId="2" applyFont="1" applyBorder="1" applyAlignment="1">
      <alignment horizontal="center" vertical="center" wrapText="1"/>
    </xf>
    <xf numFmtId="0" fontId="11" fillId="0" borderId="4" xfId="2" applyFont="1" applyBorder="1" applyAlignment="1">
      <alignment horizontal="center" vertical="center" wrapText="1"/>
    </xf>
    <xf numFmtId="0" fontId="3" fillId="2" borderId="3" xfId="2" applyFont="1" applyFill="1" applyBorder="1" applyAlignment="1">
      <alignment horizontal="center" vertical="center" wrapText="1"/>
    </xf>
    <xf numFmtId="0" fontId="3" fillId="2" borderId="7" xfId="2" applyFont="1" applyFill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 wrapText="1"/>
    </xf>
    <xf numFmtId="0" fontId="3" fillId="0" borderId="1" xfId="2" applyFont="1" applyBorder="1" applyAlignment="1">
      <alignment horizontal="center" vertical="center"/>
    </xf>
    <xf numFmtId="4" fontId="3" fillId="0" borderId="6" xfId="2" applyNumberFormat="1" applyFont="1" applyBorder="1" applyAlignment="1">
      <alignment horizontal="center" vertical="center" wrapText="1"/>
    </xf>
    <xf numFmtId="4" fontId="3" fillId="0" borderId="5" xfId="2" applyNumberFormat="1" applyFont="1" applyBorder="1" applyAlignment="1">
      <alignment horizontal="center" vertical="center" wrapText="1"/>
    </xf>
    <xf numFmtId="4" fontId="3" fillId="0" borderId="4" xfId="2" applyNumberFormat="1" applyFont="1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8"/>
  <sheetViews>
    <sheetView tabSelected="1" zoomScaleNormal="100" workbookViewId="0">
      <pane ySplit="4" topLeftCell="A35" activePane="bottomLeft" state="frozen"/>
      <selection pane="bottomLeft" activeCell="L47" sqref="L47"/>
    </sheetView>
  </sheetViews>
  <sheetFormatPr defaultRowHeight="15"/>
  <cols>
    <col min="1" max="1" width="17.5703125" customWidth="1"/>
    <col min="2" max="2" width="49" customWidth="1"/>
    <col min="3" max="3" width="16.5703125" customWidth="1"/>
    <col min="4" max="4" width="12" customWidth="1"/>
    <col min="5" max="5" width="10.140625" customWidth="1"/>
    <col min="6" max="6" width="10" customWidth="1"/>
    <col min="7" max="7" width="10.140625" customWidth="1"/>
    <col min="8" max="8" width="10.5703125" customWidth="1"/>
    <col min="9" max="9" width="10.7109375" customWidth="1"/>
    <col min="10" max="10" width="10.85546875" customWidth="1"/>
  </cols>
  <sheetData>
    <row r="1" spans="1:10" ht="26.25" customHeight="1">
      <c r="A1" s="66" t="s">
        <v>42</v>
      </c>
      <c r="B1" s="67"/>
      <c r="C1" s="67"/>
      <c r="D1" s="67"/>
      <c r="E1" s="67"/>
      <c r="F1" s="67"/>
      <c r="G1" s="67"/>
      <c r="H1" s="67"/>
      <c r="I1" s="67"/>
      <c r="J1" s="68"/>
    </row>
    <row r="2" spans="1:10" ht="48.75" customHeight="1">
      <c r="A2" s="69" t="s">
        <v>41</v>
      </c>
      <c r="B2" s="69"/>
      <c r="C2" s="69"/>
      <c r="D2" s="69"/>
      <c r="E2" s="69"/>
      <c r="F2" s="69"/>
      <c r="G2" s="69"/>
      <c r="H2" s="69"/>
      <c r="I2" s="69"/>
      <c r="J2" s="70"/>
    </row>
    <row r="3" spans="1:10" ht="15.75" customHeight="1">
      <c r="A3" s="74" t="s">
        <v>0</v>
      </c>
      <c r="B3" s="73" t="s">
        <v>1</v>
      </c>
      <c r="C3" s="71" t="s">
        <v>2</v>
      </c>
      <c r="D3" s="75" t="s">
        <v>3</v>
      </c>
      <c r="E3" s="76"/>
      <c r="F3" s="76"/>
      <c r="G3" s="76"/>
      <c r="H3" s="76"/>
      <c r="I3" s="76"/>
      <c r="J3" s="77"/>
    </row>
    <row r="4" spans="1:10" ht="31.5">
      <c r="A4" s="74"/>
      <c r="B4" s="73"/>
      <c r="C4" s="72"/>
      <c r="D4" s="23" t="s">
        <v>51</v>
      </c>
      <c r="E4" s="1" t="s">
        <v>4</v>
      </c>
      <c r="F4" s="1">
        <v>2021</v>
      </c>
      <c r="G4" s="1">
        <v>2022</v>
      </c>
      <c r="H4" s="1">
        <v>2023</v>
      </c>
      <c r="I4" s="1">
        <v>2024</v>
      </c>
      <c r="J4" s="5">
        <v>2025</v>
      </c>
    </row>
    <row r="5" spans="1:10" ht="15.75">
      <c r="A5" s="2">
        <v>1</v>
      </c>
      <c r="B5" s="2">
        <v>2</v>
      </c>
      <c r="C5" s="3">
        <v>3</v>
      </c>
      <c r="D5" s="33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  <c r="J5" s="4">
        <v>10</v>
      </c>
    </row>
    <row r="6" spans="1:10" ht="46.5" customHeight="1">
      <c r="A6" s="43" t="s">
        <v>72</v>
      </c>
      <c r="B6" s="44" t="s">
        <v>73</v>
      </c>
      <c r="C6" s="45"/>
      <c r="D6" s="24">
        <f>E6+F6+G6+H6+I6+J6</f>
        <v>328526.7</v>
      </c>
      <c r="E6" s="32">
        <f t="shared" ref="E6:J6" si="0">E7+E22+E32+E39</f>
        <v>42399.9</v>
      </c>
      <c r="F6" s="32">
        <f t="shared" si="0"/>
        <v>40750.5</v>
      </c>
      <c r="G6" s="32">
        <f t="shared" si="0"/>
        <v>62728.999999999993</v>
      </c>
      <c r="H6" s="32">
        <f t="shared" si="0"/>
        <v>66186.3</v>
      </c>
      <c r="I6" s="32">
        <f t="shared" si="0"/>
        <v>58492</v>
      </c>
      <c r="J6" s="32">
        <f t="shared" si="0"/>
        <v>57969</v>
      </c>
    </row>
    <row r="7" spans="1:10" ht="32.25" customHeight="1">
      <c r="A7" s="37" t="s">
        <v>70</v>
      </c>
      <c r="B7" s="38" t="s">
        <v>27</v>
      </c>
      <c r="C7" s="60" t="s">
        <v>71</v>
      </c>
      <c r="D7" s="42">
        <f t="shared" ref="D7" si="1">E7+F7+G7+H7+I7+J7</f>
        <v>284529.90000000002</v>
      </c>
      <c r="E7" s="59">
        <f>E8+E13+E16+E19</f>
        <v>37073.1</v>
      </c>
      <c r="F7" s="59">
        <f t="shared" ref="F7:J7" si="2">F8+F13+F16+F19</f>
        <v>35287.1</v>
      </c>
      <c r="G7" s="59">
        <f t="shared" si="2"/>
        <v>51063.7</v>
      </c>
      <c r="H7" s="59">
        <f t="shared" si="2"/>
        <v>54149</v>
      </c>
      <c r="I7" s="59">
        <f t="shared" si="2"/>
        <v>53640</v>
      </c>
      <c r="J7" s="59">
        <f t="shared" si="2"/>
        <v>53317</v>
      </c>
    </row>
    <row r="8" spans="1:10" ht="48.75" customHeight="1">
      <c r="A8" s="11" t="s">
        <v>5</v>
      </c>
      <c r="B8" s="16" t="s">
        <v>6</v>
      </c>
      <c r="C8" s="61"/>
      <c r="D8" s="36">
        <f>E8+F8+G8+H8+I8+J8</f>
        <v>182904.30000000002</v>
      </c>
      <c r="E8" s="14">
        <f>E9+E10+E11+E12</f>
        <v>25113.600000000002</v>
      </c>
      <c r="F8" s="14">
        <f t="shared" ref="F8:J8" si="3">F9+F10+F11+F12</f>
        <v>23434.300000000003</v>
      </c>
      <c r="G8" s="14">
        <f t="shared" si="3"/>
        <v>36569.4</v>
      </c>
      <c r="H8" s="14">
        <f t="shared" si="3"/>
        <v>33421</v>
      </c>
      <c r="I8" s="14">
        <f t="shared" si="3"/>
        <v>32518</v>
      </c>
      <c r="J8" s="14">
        <f t="shared" si="3"/>
        <v>31848</v>
      </c>
    </row>
    <row r="9" spans="1:10" ht="51" customHeight="1">
      <c r="A9" s="25" t="s">
        <v>11</v>
      </c>
      <c r="B9" s="7" t="s">
        <v>10</v>
      </c>
      <c r="C9" s="61"/>
      <c r="D9" s="36">
        <f t="shared" ref="D9:D48" si="4">E9+F9+G9+H9+I9+J9</f>
        <v>116873.7</v>
      </c>
      <c r="E9" s="56">
        <v>16124</v>
      </c>
      <c r="F9" s="56">
        <v>15930.2</v>
      </c>
      <c r="G9" s="50">
        <v>20095.5</v>
      </c>
      <c r="H9" s="50">
        <v>21507</v>
      </c>
      <c r="I9" s="50">
        <v>21466</v>
      </c>
      <c r="J9" s="50">
        <v>21751</v>
      </c>
    </row>
    <row r="10" spans="1:10" ht="30.75" customHeight="1">
      <c r="A10" s="25" t="s">
        <v>12</v>
      </c>
      <c r="B10" s="8" t="s">
        <v>15</v>
      </c>
      <c r="C10" s="61"/>
      <c r="D10" s="36">
        <f t="shared" si="4"/>
        <v>50565.399999999994</v>
      </c>
      <c r="E10" s="56">
        <v>6552.4</v>
      </c>
      <c r="F10" s="56">
        <v>6600.2</v>
      </c>
      <c r="G10" s="50">
        <v>7669.8</v>
      </c>
      <c r="H10" s="50">
        <v>9964</v>
      </c>
      <c r="I10" s="50">
        <v>10022</v>
      </c>
      <c r="J10" s="50">
        <v>9757</v>
      </c>
    </row>
    <row r="11" spans="1:10" ht="37.5" customHeight="1">
      <c r="A11" s="25" t="s">
        <v>13</v>
      </c>
      <c r="B11" s="8" t="s">
        <v>16</v>
      </c>
      <c r="C11" s="61"/>
      <c r="D11" s="36">
        <f t="shared" si="4"/>
        <v>10603.7</v>
      </c>
      <c r="E11" s="56">
        <v>2001.7</v>
      </c>
      <c r="F11" s="56">
        <v>377.9</v>
      </c>
      <c r="G11" s="50">
        <v>7404.1</v>
      </c>
      <c r="H11" s="50">
        <v>650</v>
      </c>
      <c r="I11" s="50">
        <v>130</v>
      </c>
      <c r="J11" s="50">
        <v>40</v>
      </c>
    </row>
    <row r="12" spans="1:10" ht="30.75" customHeight="1">
      <c r="A12" s="25" t="s">
        <v>14</v>
      </c>
      <c r="B12" s="9" t="s">
        <v>17</v>
      </c>
      <c r="C12" s="61"/>
      <c r="D12" s="36">
        <f t="shared" si="4"/>
        <v>4861.5</v>
      </c>
      <c r="E12" s="56">
        <v>435.5</v>
      </c>
      <c r="F12" s="56">
        <v>526</v>
      </c>
      <c r="G12" s="50">
        <v>1400</v>
      </c>
      <c r="H12" s="50">
        <v>1300</v>
      </c>
      <c r="I12" s="50">
        <v>900</v>
      </c>
      <c r="J12" s="50">
        <v>300</v>
      </c>
    </row>
    <row r="13" spans="1:10" ht="45.75" customHeight="1">
      <c r="A13" s="11" t="s">
        <v>18</v>
      </c>
      <c r="B13" s="16" t="s">
        <v>7</v>
      </c>
      <c r="C13" s="61"/>
      <c r="D13" s="36">
        <f t="shared" si="4"/>
        <v>5766.1</v>
      </c>
      <c r="E13" s="14">
        <f>E14+E15</f>
        <v>529.30000000000007</v>
      </c>
      <c r="F13" s="14">
        <f t="shared" ref="F13:J13" si="5">F14+F15</f>
        <v>574.70000000000005</v>
      </c>
      <c r="G13" s="14">
        <f t="shared" si="5"/>
        <v>1142.0999999999999</v>
      </c>
      <c r="H13" s="14">
        <f t="shared" si="5"/>
        <v>1163</v>
      </c>
      <c r="I13" s="14">
        <f t="shared" si="5"/>
        <v>1173</v>
      </c>
      <c r="J13" s="14">
        <f t="shared" si="5"/>
        <v>1184</v>
      </c>
    </row>
    <row r="14" spans="1:10" ht="26.25" customHeight="1">
      <c r="A14" s="25" t="s">
        <v>11</v>
      </c>
      <c r="B14" s="8" t="s">
        <v>19</v>
      </c>
      <c r="C14" s="61"/>
      <c r="D14" s="36">
        <f t="shared" si="4"/>
        <v>5692.8</v>
      </c>
      <c r="E14" s="56">
        <v>508.6</v>
      </c>
      <c r="F14" s="56">
        <v>568.1</v>
      </c>
      <c r="G14" s="50">
        <v>1135.0999999999999</v>
      </c>
      <c r="H14" s="50">
        <v>1148</v>
      </c>
      <c r="I14" s="50">
        <v>1161</v>
      </c>
      <c r="J14" s="50">
        <v>1172</v>
      </c>
    </row>
    <row r="15" spans="1:10" ht="24" customHeight="1">
      <c r="A15" s="25" t="s">
        <v>12</v>
      </c>
      <c r="B15" s="6" t="s">
        <v>20</v>
      </c>
      <c r="C15" s="61"/>
      <c r="D15" s="36">
        <f t="shared" si="4"/>
        <v>73.3</v>
      </c>
      <c r="E15" s="56">
        <v>20.7</v>
      </c>
      <c r="F15" s="56">
        <v>6.6</v>
      </c>
      <c r="G15" s="50">
        <v>7</v>
      </c>
      <c r="H15" s="50">
        <v>15</v>
      </c>
      <c r="I15" s="50">
        <v>12</v>
      </c>
      <c r="J15" s="50">
        <v>12</v>
      </c>
    </row>
    <row r="16" spans="1:10" ht="32.25" customHeight="1">
      <c r="A16" s="11" t="s">
        <v>21</v>
      </c>
      <c r="B16" s="22" t="s">
        <v>8</v>
      </c>
      <c r="C16" s="61"/>
      <c r="D16" s="36">
        <f t="shared" si="4"/>
        <v>95608.7</v>
      </c>
      <c r="E16" s="14">
        <f>E17+E18</f>
        <v>11430.199999999999</v>
      </c>
      <c r="F16" s="14">
        <f t="shared" ref="F16:J16" si="6">F17+F18</f>
        <v>11241.4</v>
      </c>
      <c r="G16" s="14">
        <f t="shared" si="6"/>
        <v>13338.1</v>
      </c>
      <c r="H16" s="14">
        <f t="shared" si="6"/>
        <v>19465</v>
      </c>
      <c r="I16" s="14">
        <f t="shared" si="6"/>
        <v>19899</v>
      </c>
      <c r="J16" s="14">
        <f t="shared" si="6"/>
        <v>20235</v>
      </c>
    </row>
    <row r="17" spans="1:10" ht="30" customHeight="1">
      <c r="A17" s="25" t="s">
        <v>11</v>
      </c>
      <c r="B17" s="15" t="s">
        <v>23</v>
      </c>
      <c r="C17" s="61"/>
      <c r="D17" s="36">
        <f t="shared" si="4"/>
        <v>88237.6</v>
      </c>
      <c r="E17" s="56">
        <v>10750.9</v>
      </c>
      <c r="F17" s="56">
        <v>10027.1</v>
      </c>
      <c r="G17" s="50">
        <v>12349.6</v>
      </c>
      <c r="H17" s="50">
        <v>18190</v>
      </c>
      <c r="I17" s="50">
        <v>18367</v>
      </c>
      <c r="J17" s="50">
        <v>18553</v>
      </c>
    </row>
    <row r="18" spans="1:10" ht="38.25" customHeight="1">
      <c r="A18" s="25" t="s">
        <v>12</v>
      </c>
      <c r="B18" s="53" t="s">
        <v>22</v>
      </c>
      <c r="C18" s="61"/>
      <c r="D18" s="36">
        <f t="shared" si="4"/>
        <v>7371.1</v>
      </c>
      <c r="E18" s="56">
        <v>679.3</v>
      </c>
      <c r="F18" s="56">
        <v>1214.3</v>
      </c>
      <c r="G18" s="50">
        <v>988.5</v>
      </c>
      <c r="H18" s="50">
        <v>1275</v>
      </c>
      <c r="I18" s="50">
        <v>1532</v>
      </c>
      <c r="J18" s="50">
        <v>1682</v>
      </c>
    </row>
    <row r="19" spans="1:10" ht="38.25" customHeight="1">
      <c r="A19" s="13" t="s">
        <v>24</v>
      </c>
      <c r="B19" s="22" t="s">
        <v>9</v>
      </c>
      <c r="C19" s="61"/>
      <c r="D19" s="36">
        <f t="shared" si="4"/>
        <v>250.8</v>
      </c>
      <c r="E19" s="14">
        <f>E20+E21</f>
        <v>0</v>
      </c>
      <c r="F19" s="14">
        <f t="shared" ref="F19:J19" si="7">F20+F21</f>
        <v>36.700000000000003</v>
      </c>
      <c r="G19" s="14">
        <f t="shared" si="7"/>
        <v>14.1</v>
      </c>
      <c r="H19" s="14">
        <f t="shared" si="7"/>
        <v>100</v>
      </c>
      <c r="I19" s="14">
        <f t="shared" si="7"/>
        <v>50</v>
      </c>
      <c r="J19" s="14">
        <f t="shared" si="7"/>
        <v>50</v>
      </c>
    </row>
    <row r="20" spans="1:10" ht="49.5" customHeight="1">
      <c r="A20" s="25" t="s">
        <v>11</v>
      </c>
      <c r="B20" s="10" t="s">
        <v>25</v>
      </c>
      <c r="C20" s="61"/>
      <c r="D20" s="36">
        <f t="shared" si="4"/>
        <v>250.8</v>
      </c>
      <c r="E20" s="56">
        <v>0</v>
      </c>
      <c r="F20" s="56">
        <v>36.700000000000003</v>
      </c>
      <c r="G20" s="50">
        <v>14.1</v>
      </c>
      <c r="H20" s="50">
        <v>100</v>
      </c>
      <c r="I20" s="50">
        <v>50</v>
      </c>
      <c r="J20" s="50">
        <v>50</v>
      </c>
    </row>
    <row r="21" spans="1:10" ht="37.5" customHeight="1">
      <c r="A21" s="25" t="s">
        <v>12</v>
      </c>
      <c r="B21" s="10" t="s">
        <v>26</v>
      </c>
      <c r="C21" s="62"/>
      <c r="D21" s="36">
        <f t="shared" si="4"/>
        <v>0</v>
      </c>
      <c r="E21" s="56">
        <v>0</v>
      </c>
      <c r="F21" s="56">
        <v>0</v>
      </c>
      <c r="G21" s="56">
        <v>0</v>
      </c>
      <c r="H21" s="56">
        <v>0</v>
      </c>
      <c r="I21" s="56">
        <v>0</v>
      </c>
      <c r="J21" s="56">
        <v>0</v>
      </c>
    </row>
    <row r="22" spans="1:10" ht="51.75" customHeight="1">
      <c r="A22" s="37" t="s">
        <v>69</v>
      </c>
      <c r="B22" s="38" t="s">
        <v>28</v>
      </c>
      <c r="C22" s="60" t="s">
        <v>66</v>
      </c>
      <c r="D22" s="39">
        <f t="shared" si="4"/>
        <v>15375.2</v>
      </c>
      <c r="E22" s="41">
        <f>E23+E30</f>
        <v>701</v>
      </c>
      <c r="F22" s="41">
        <f t="shared" ref="F22:J22" si="8">F23+F30</f>
        <v>701</v>
      </c>
      <c r="G22" s="41">
        <f t="shared" si="8"/>
        <v>6767.9</v>
      </c>
      <c r="H22" s="41">
        <f t="shared" si="8"/>
        <v>7155.3</v>
      </c>
      <c r="I22" s="41">
        <f t="shared" si="8"/>
        <v>25</v>
      </c>
      <c r="J22" s="41">
        <f t="shared" si="8"/>
        <v>25</v>
      </c>
    </row>
    <row r="23" spans="1:10" ht="38.25" customHeight="1">
      <c r="A23" s="11" t="s">
        <v>5</v>
      </c>
      <c r="B23" s="12" t="s">
        <v>29</v>
      </c>
      <c r="C23" s="61"/>
      <c r="D23" s="36">
        <f t="shared" si="4"/>
        <v>15375.2</v>
      </c>
      <c r="E23" s="14">
        <f>E24+E25+E26+E27+E28+E29</f>
        <v>701</v>
      </c>
      <c r="F23" s="14">
        <f t="shared" ref="F23:J23" si="9">F24+F25+F26+F27+F28+F29</f>
        <v>701</v>
      </c>
      <c r="G23" s="14">
        <f t="shared" si="9"/>
        <v>6767.9</v>
      </c>
      <c r="H23" s="14">
        <f t="shared" si="9"/>
        <v>7155.3</v>
      </c>
      <c r="I23" s="14">
        <f t="shared" si="9"/>
        <v>25</v>
      </c>
      <c r="J23" s="14">
        <f t="shared" si="9"/>
        <v>25</v>
      </c>
    </row>
    <row r="24" spans="1:10" ht="53.25" customHeight="1">
      <c r="A24" s="25" t="s">
        <v>11</v>
      </c>
      <c r="B24" s="25" t="s">
        <v>30</v>
      </c>
      <c r="C24" s="61"/>
      <c r="D24" s="36">
        <f t="shared" si="4"/>
        <v>150</v>
      </c>
      <c r="E24" s="40">
        <v>25</v>
      </c>
      <c r="F24" s="40">
        <v>25</v>
      </c>
      <c r="G24" s="40">
        <v>25</v>
      </c>
      <c r="H24" s="40">
        <v>25</v>
      </c>
      <c r="I24" s="40">
        <v>25</v>
      </c>
      <c r="J24" s="40">
        <v>25</v>
      </c>
    </row>
    <row r="25" spans="1:10" ht="37.5" customHeight="1">
      <c r="A25" s="25" t="s">
        <v>12</v>
      </c>
      <c r="B25" s="35" t="s">
        <v>64</v>
      </c>
      <c r="C25" s="61"/>
      <c r="D25" s="36">
        <f t="shared" si="4"/>
        <v>80</v>
      </c>
      <c r="E25" s="40">
        <v>12</v>
      </c>
      <c r="F25" s="40">
        <v>12</v>
      </c>
      <c r="G25" s="31">
        <v>28</v>
      </c>
      <c r="H25" s="31">
        <v>28</v>
      </c>
      <c r="I25" s="31">
        <v>0</v>
      </c>
      <c r="J25" s="31">
        <v>0</v>
      </c>
    </row>
    <row r="26" spans="1:10" ht="36" customHeight="1">
      <c r="A26" s="25" t="s">
        <v>13</v>
      </c>
      <c r="B26" s="8" t="s">
        <v>31</v>
      </c>
      <c r="C26" s="61"/>
      <c r="D26" s="36">
        <f t="shared" si="4"/>
        <v>8</v>
      </c>
      <c r="E26" s="40">
        <v>4</v>
      </c>
      <c r="F26" s="40">
        <v>4</v>
      </c>
      <c r="G26" s="31">
        <v>0</v>
      </c>
      <c r="H26" s="31">
        <v>0</v>
      </c>
      <c r="I26" s="31">
        <v>0</v>
      </c>
      <c r="J26" s="31">
        <v>0</v>
      </c>
    </row>
    <row r="27" spans="1:10" ht="111.75" customHeight="1">
      <c r="A27" s="25" t="s">
        <v>14</v>
      </c>
      <c r="B27" s="9" t="s">
        <v>63</v>
      </c>
      <c r="C27" s="61"/>
      <c r="D27" s="36">
        <f t="shared" si="4"/>
        <v>15137.2</v>
      </c>
      <c r="E27" s="40">
        <v>660</v>
      </c>
      <c r="F27" s="40">
        <v>660</v>
      </c>
      <c r="G27" s="31">
        <v>6714.9</v>
      </c>
      <c r="H27" s="31">
        <v>7102.3</v>
      </c>
      <c r="I27" s="31">
        <v>0</v>
      </c>
      <c r="J27" s="31">
        <v>0</v>
      </c>
    </row>
    <row r="28" spans="1:10" ht="28.5" customHeight="1">
      <c r="A28" s="25" t="s">
        <v>55</v>
      </c>
      <c r="B28" s="34" t="s">
        <v>56</v>
      </c>
      <c r="C28" s="61"/>
      <c r="D28" s="36">
        <f t="shared" si="4"/>
        <v>0</v>
      </c>
      <c r="E28" s="40">
        <v>0</v>
      </c>
      <c r="F28" s="40">
        <v>0</v>
      </c>
      <c r="G28" s="40">
        <v>0</v>
      </c>
      <c r="H28" s="40">
        <v>0</v>
      </c>
      <c r="I28" s="40">
        <v>0</v>
      </c>
      <c r="J28" s="40">
        <v>0</v>
      </c>
    </row>
    <row r="29" spans="1:10" ht="26.25" customHeight="1">
      <c r="A29" s="25" t="s">
        <v>57</v>
      </c>
      <c r="B29" s="9" t="s">
        <v>58</v>
      </c>
      <c r="C29" s="61"/>
      <c r="D29" s="36">
        <f t="shared" si="4"/>
        <v>0</v>
      </c>
      <c r="E29" s="40">
        <v>0</v>
      </c>
      <c r="F29" s="40">
        <v>0</v>
      </c>
      <c r="G29" s="40">
        <v>0</v>
      </c>
      <c r="H29" s="40">
        <v>0</v>
      </c>
      <c r="I29" s="40">
        <v>0</v>
      </c>
      <c r="J29" s="40">
        <v>0</v>
      </c>
    </row>
    <row r="30" spans="1:10" ht="37.5" customHeight="1">
      <c r="A30" s="11" t="s">
        <v>18</v>
      </c>
      <c r="B30" s="18" t="s">
        <v>32</v>
      </c>
      <c r="C30" s="61"/>
      <c r="D30" s="36">
        <f t="shared" si="4"/>
        <v>0</v>
      </c>
      <c r="E30" s="14">
        <f>E31</f>
        <v>0</v>
      </c>
      <c r="F30" s="14">
        <f t="shared" ref="F30:J30" si="10">F31</f>
        <v>0</v>
      </c>
      <c r="G30" s="14">
        <f t="shared" si="10"/>
        <v>0</v>
      </c>
      <c r="H30" s="14">
        <f t="shared" si="10"/>
        <v>0</v>
      </c>
      <c r="I30" s="14">
        <f t="shared" si="10"/>
        <v>0</v>
      </c>
      <c r="J30" s="14">
        <f t="shared" si="10"/>
        <v>0</v>
      </c>
    </row>
    <row r="31" spans="1:10" ht="37.5" customHeight="1">
      <c r="A31" s="25" t="s">
        <v>11</v>
      </c>
      <c r="B31" s="8" t="s">
        <v>33</v>
      </c>
      <c r="C31" s="62"/>
      <c r="D31" s="36">
        <f t="shared" si="4"/>
        <v>0</v>
      </c>
      <c r="E31" s="31">
        <v>0</v>
      </c>
      <c r="F31" s="31">
        <v>0</v>
      </c>
      <c r="G31" s="31">
        <v>0</v>
      </c>
      <c r="H31" s="31">
        <v>0</v>
      </c>
      <c r="I31" s="31">
        <v>0</v>
      </c>
      <c r="J31" s="31">
        <v>0</v>
      </c>
    </row>
    <row r="32" spans="1:10" ht="43.5" customHeight="1">
      <c r="A32" s="37" t="s">
        <v>68</v>
      </c>
      <c r="B32" s="38" t="s">
        <v>34</v>
      </c>
      <c r="C32" s="63" t="s">
        <v>67</v>
      </c>
      <c r="D32" s="39">
        <f t="shared" si="4"/>
        <v>28479.3</v>
      </c>
      <c r="E32" s="46">
        <f>E33+E34+E37+E38</f>
        <v>4625.8</v>
      </c>
      <c r="F32" s="46">
        <f t="shared" ref="F32:J32" si="11">F33+F34+F37+F38</f>
        <v>4712.3</v>
      </c>
      <c r="G32" s="46">
        <f t="shared" si="11"/>
        <v>4849.2</v>
      </c>
      <c r="H32" s="46">
        <f t="shared" si="11"/>
        <v>4864</v>
      </c>
      <c r="I32" s="46">
        <f t="shared" si="11"/>
        <v>4814</v>
      </c>
      <c r="J32" s="46">
        <f t="shared" si="11"/>
        <v>4614</v>
      </c>
    </row>
    <row r="33" spans="1:10" ht="62.25" customHeight="1">
      <c r="A33" s="11" t="s">
        <v>5</v>
      </c>
      <c r="B33" s="16" t="s">
        <v>35</v>
      </c>
      <c r="C33" s="64"/>
      <c r="D33" s="36">
        <f t="shared" si="4"/>
        <v>3680.5</v>
      </c>
      <c r="E33" s="54">
        <v>476.5</v>
      </c>
      <c r="F33" s="54">
        <v>468.5</v>
      </c>
      <c r="G33" s="54">
        <v>593.5</v>
      </c>
      <c r="H33" s="54">
        <v>714</v>
      </c>
      <c r="I33" s="54">
        <v>714</v>
      </c>
      <c r="J33" s="54">
        <v>714</v>
      </c>
    </row>
    <row r="34" spans="1:10" ht="49.5" customHeight="1">
      <c r="A34" s="11" t="s">
        <v>18</v>
      </c>
      <c r="B34" s="11" t="s">
        <v>36</v>
      </c>
      <c r="C34" s="64"/>
      <c r="D34" s="36">
        <f t="shared" si="4"/>
        <v>24798.799999999999</v>
      </c>
      <c r="E34" s="54">
        <f>E35+E36</f>
        <v>4149.3</v>
      </c>
      <c r="F34" s="54">
        <f t="shared" ref="F34:J34" si="12">F35+F36</f>
        <v>4243.8</v>
      </c>
      <c r="G34" s="54">
        <f t="shared" si="12"/>
        <v>4255.7</v>
      </c>
      <c r="H34" s="54">
        <f t="shared" si="12"/>
        <v>4150</v>
      </c>
      <c r="I34" s="54">
        <f t="shared" si="12"/>
        <v>4100</v>
      </c>
      <c r="J34" s="54">
        <f t="shared" si="12"/>
        <v>3900</v>
      </c>
    </row>
    <row r="35" spans="1:10" ht="84" customHeight="1">
      <c r="A35" s="25" t="s">
        <v>11</v>
      </c>
      <c r="B35" s="15" t="s">
        <v>37</v>
      </c>
      <c r="C35" s="64"/>
      <c r="D35" s="30">
        <f t="shared" si="4"/>
        <v>24333.8</v>
      </c>
      <c r="E35" s="55">
        <v>4009.3</v>
      </c>
      <c r="F35" s="55">
        <v>4068.8</v>
      </c>
      <c r="G35" s="50">
        <v>4105.7</v>
      </c>
      <c r="H35" s="50">
        <v>4150</v>
      </c>
      <c r="I35" s="50">
        <v>4100</v>
      </c>
      <c r="J35" s="50">
        <v>3900</v>
      </c>
    </row>
    <row r="36" spans="1:10" ht="43.5" customHeight="1">
      <c r="A36" s="25" t="s">
        <v>38</v>
      </c>
      <c r="B36" s="8" t="s">
        <v>39</v>
      </c>
      <c r="C36" s="64"/>
      <c r="D36" s="30">
        <f t="shared" si="4"/>
        <v>465</v>
      </c>
      <c r="E36" s="56">
        <v>140</v>
      </c>
      <c r="F36" s="56">
        <v>175</v>
      </c>
      <c r="G36" s="50">
        <v>150</v>
      </c>
      <c r="H36" s="50">
        <v>0</v>
      </c>
      <c r="I36" s="50">
        <v>0</v>
      </c>
      <c r="J36" s="50">
        <v>0</v>
      </c>
    </row>
    <row r="37" spans="1:10" ht="43.5" customHeight="1">
      <c r="A37" s="11" t="s">
        <v>21</v>
      </c>
      <c r="B37" s="17" t="s">
        <v>40</v>
      </c>
      <c r="C37" s="64"/>
      <c r="D37" s="36">
        <f t="shared" si="4"/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</row>
    <row r="38" spans="1:10" ht="39.75" customHeight="1">
      <c r="A38" s="11" t="s">
        <v>24</v>
      </c>
      <c r="B38" s="26" t="s">
        <v>54</v>
      </c>
      <c r="C38" s="65"/>
      <c r="D38" s="36">
        <f t="shared" si="4"/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</row>
    <row r="39" spans="1:10" ht="27" customHeight="1">
      <c r="A39" s="47" t="s">
        <v>65</v>
      </c>
      <c r="B39" s="48" t="s">
        <v>45</v>
      </c>
      <c r="C39" s="60" t="s">
        <v>66</v>
      </c>
      <c r="D39" s="39">
        <f t="shared" si="4"/>
        <v>142.30000000000001</v>
      </c>
      <c r="E39" s="49">
        <f>E40+E46</f>
        <v>0</v>
      </c>
      <c r="F39" s="49">
        <f t="shared" ref="F39:J39" si="13">F40+F46</f>
        <v>50.1</v>
      </c>
      <c r="G39" s="49">
        <f t="shared" si="13"/>
        <v>48.2</v>
      </c>
      <c r="H39" s="49">
        <f t="shared" si="13"/>
        <v>18</v>
      </c>
      <c r="I39" s="49">
        <f t="shared" si="13"/>
        <v>13</v>
      </c>
      <c r="J39" s="49">
        <f t="shared" si="13"/>
        <v>13</v>
      </c>
    </row>
    <row r="40" spans="1:10" ht="31.5">
      <c r="A40" s="11" t="s">
        <v>5</v>
      </c>
      <c r="B40" s="29" t="s">
        <v>43</v>
      </c>
      <c r="C40" s="61"/>
      <c r="D40" s="36">
        <f t="shared" si="4"/>
        <v>107.30000000000001</v>
      </c>
      <c r="E40" s="57">
        <f>E41+E42+E43+E44+E45</f>
        <v>0</v>
      </c>
      <c r="F40" s="57">
        <f t="shared" ref="F40:J40" si="14">F41+F42+F43+F44+F45</f>
        <v>50.1</v>
      </c>
      <c r="G40" s="57">
        <f t="shared" si="14"/>
        <v>48.2</v>
      </c>
      <c r="H40" s="57">
        <f t="shared" si="14"/>
        <v>3</v>
      </c>
      <c r="I40" s="57">
        <f t="shared" si="14"/>
        <v>3</v>
      </c>
      <c r="J40" s="57">
        <f t="shared" si="14"/>
        <v>3</v>
      </c>
    </row>
    <row r="41" spans="1:10" ht="50.25" customHeight="1">
      <c r="A41" s="25" t="s">
        <v>44</v>
      </c>
      <c r="B41" s="21" t="s">
        <v>46</v>
      </c>
      <c r="C41" s="61"/>
      <c r="D41" s="36">
        <f t="shared" si="4"/>
        <v>9</v>
      </c>
      <c r="E41" s="51">
        <v>0</v>
      </c>
      <c r="F41" s="51">
        <v>0</v>
      </c>
      <c r="G41" s="58">
        <v>0</v>
      </c>
      <c r="H41" s="58">
        <v>3</v>
      </c>
      <c r="I41" s="58">
        <v>3</v>
      </c>
      <c r="J41" s="58">
        <v>3</v>
      </c>
    </row>
    <row r="42" spans="1:10" ht="45">
      <c r="A42" s="25" t="s">
        <v>38</v>
      </c>
      <c r="B42" s="21" t="s">
        <v>53</v>
      </c>
      <c r="C42" s="61"/>
      <c r="D42" s="36">
        <f t="shared" si="4"/>
        <v>0</v>
      </c>
      <c r="E42" s="51">
        <v>0</v>
      </c>
      <c r="F42" s="51">
        <v>0</v>
      </c>
      <c r="G42" s="51">
        <v>0</v>
      </c>
      <c r="H42" s="51">
        <v>0</v>
      </c>
      <c r="I42" s="51">
        <v>0</v>
      </c>
      <c r="J42" s="51">
        <v>0</v>
      </c>
    </row>
    <row r="43" spans="1:10" ht="51.75" customHeight="1">
      <c r="A43" s="25" t="s">
        <v>52</v>
      </c>
      <c r="B43" s="21" t="s">
        <v>47</v>
      </c>
      <c r="C43" s="61"/>
      <c r="D43" s="36">
        <f t="shared" si="4"/>
        <v>0</v>
      </c>
      <c r="E43" s="51">
        <v>0</v>
      </c>
      <c r="F43" s="51">
        <v>0</v>
      </c>
      <c r="G43" s="51">
        <v>0</v>
      </c>
      <c r="H43" s="51">
        <v>0</v>
      </c>
      <c r="I43" s="51">
        <v>0</v>
      </c>
      <c r="J43" s="51">
        <v>0</v>
      </c>
    </row>
    <row r="44" spans="1:10" ht="47.25" customHeight="1">
      <c r="A44" s="25" t="s">
        <v>59</v>
      </c>
      <c r="B44" s="21" t="s">
        <v>61</v>
      </c>
      <c r="C44" s="61"/>
      <c r="D44" s="36">
        <f t="shared" si="4"/>
        <v>98.300000000000011</v>
      </c>
      <c r="E44" s="51">
        <v>0</v>
      </c>
      <c r="F44" s="51">
        <v>50.1</v>
      </c>
      <c r="G44" s="51">
        <v>48.2</v>
      </c>
      <c r="H44" s="51">
        <v>0</v>
      </c>
      <c r="I44" s="51">
        <v>0</v>
      </c>
      <c r="J44" s="51">
        <v>0</v>
      </c>
    </row>
    <row r="45" spans="1:10" ht="40.5" customHeight="1">
      <c r="A45" s="25" t="s">
        <v>60</v>
      </c>
      <c r="B45" s="21" t="s">
        <v>62</v>
      </c>
      <c r="C45" s="61"/>
      <c r="D45" s="36">
        <f t="shared" si="4"/>
        <v>0</v>
      </c>
      <c r="E45" s="51">
        <v>0</v>
      </c>
      <c r="F45" s="51">
        <v>0</v>
      </c>
      <c r="G45" s="51">
        <v>0</v>
      </c>
      <c r="H45" s="51">
        <v>0</v>
      </c>
      <c r="I45" s="51">
        <v>0</v>
      </c>
      <c r="J45" s="51">
        <v>0</v>
      </c>
    </row>
    <row r="46" spans="1:10" ht="31.5">
      <c r="A46" s="19" t="s">
        <v>18</v>
      </c>
      <c r="B46" s="28" t="s">
        <v>48</v>
      </c>
      <c r="C46" s="61"/>
      <c r="D46" s="36">
        <f t="shared" si="4"/>
        <v>35</v>
      </c>
      <c r="E46" s="27">
        <f>E47+E48</f>
        <v>0</v>
      </c>
      <c r="F46" s="27">
        <f t="shared" ref="F46:J46" si="15">F47+F48</f>
        <v>0</v>
      </c>
      <c r="G46" s="27">
        <f t="shared" si="15"/>
        <v>0</v>
      </c>
      <c r="H46" s="27">
        <f t="shared" si="15"/>
        <v>15</v>
      </c>
      <c r="I46" s="27">
        <f t="shared" si="15"/>
        <v>10</v>
      </c>
      <c r="J46" s="27">
        <f t="shared" si="15"/>
        <v>10</v>
      </c>
    </row>
    <row r="47" spans="1:10" ht="49.5" customHeight="1">
      <c r="A47" s="20" t="s">
        <v>44</v>
      </c>
      <c r="B47" s="21" t="s">
        <v>49</v>
      </c>
      <c r="C47" s="61"/>
      <c r="D47" s="36">
        <f t="shared" si="4"/>
        <v>15</v>
      </c>
      <c r="E47" s="51">
        <v>0</v>
      </c>
      <c r="F47" s="51">
        <v>0</v>
      </c>
      <c r="G47" s="52">
        <v>0</v>
      </c>
      <c r="H47" s="52">
        <v>5</v>
      </c>
      <c r="I47" s="52">
        <v>5</v>
      </c>
      <c r="J47" s="52">
        <v>5</v>
      </c>
    </row>
    <row r="48" spans="1:10" ht="45">
      <c r="A48" s="20" t="s">
        <v>38</v>
      </c>
      <c r="B48" s="21" t="s">
        <v>50</v>
      </c>
      <c r="C48" s="62"/>
      <c r="D48" s="36">
        <f t="shared" si="4"/>
        <v>20</v>
      </c>
      <c r="E48" s="51">
        <v>0</v>
      </c>
      <c r="F48" s="51">
        <v>0</v>
      </c>
      <c r="G48" s="52">
        <v>0</v>
      </c>
      <c r="H48" s="52">
        <v>10</v>
      </c>
      <c r="I48" s="52">
        <v>5</v>
      </c>
      <c r="J48" s="52">
        <v>5</v>
      </c>
    </row>
  </sheetData>
  <mergeCells count="10">
    <mergeCell ref="C39:C48"/>
    <mergeCell ref="C32:C38"/>
    <mergeCell ref="C22:C31"/>
    <mergeCell ref="A1:J1"/>
    <mergeCell ref="A2:J2"/>
    <mergeCell ref="C3:C4"/>
    <mergeCell ref="B3:B4"/>
    <mergeCell ref="A3:A4"/>
    <mergeCell ref="D3:J3"/>
    <mergeCell ref="C7:C21"/>
  </mergeCells>
  <pageMargins left="0.7" right="0.7" top="0.75" bottom="0.75" header="0.3" footer="0.3"/>
  <pageSetup paperSize="9" scale="76" orientation="landscape" r:id="rId1"/>
  <rowBreaks count="3" manualBreakCount="3">
    <brk id="18" max="16383" man="1"/>
    <brk id="31" max="9" man="1"/>
    <brk id="4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Местный бюджет программы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Щербакова Галина Валерьевна</dc:creator>
  <cp:lastModifiedBy>scherbakovaGV</cp:lastModifiedBy>
  <cp:lastPrinted>2022-02-18T10:10:02Z</cp:lastPrinted>
  <dcterms:created xsi:type="dcterms:W3CDTF">2019-09-13T05:48:56Z</dcterms:created>
  <dcterms:modified xsi:type="dcterms:W3CDTF">2023-01-12T14:15:23Z</dcterms:modified>
</cp:coreProperties>
</file>