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150" windowWidth="19320" windowHeight="11760" tabRatio="746" activeTab="1"/>
  </bookViews>
  <sheets>
    <sheet name="Программа " sheetId="2" r:id="rId1"/>
    <sheet name="Подпрограмма 1" sheetId="3" r:id="rId2"/>
    <sheet name="Подпрограмма 2" sheetId="4" r:id="rId3"/>
    <sheet name="Подпрограмма 3" sheetId="5" r:id="rId4"/>
    <sheet name="Подпрограмма 4" sheetId="6" r:id="rId5"/>
    <sheet name="Подпрограмма 5" sheetId="7" r:id="rId6"/>
  </sheets>
  <definedNames>
    <definedName name="_xlnm.Print_Area" localSheetId="1">'Подпрограмма 1'!$A$1:$K$20</definedName>
    <definedName name="_xlnm.Print_Area" localSheetId="2">'Подпрограмма 2'!$A$1:$K$14</definedName>
    <definedName name="_xlnm.Print_Area" localSheetId="3">'Подпрограмма 3'!$A$1:$K$14</definedName>
    <definedName name="_xlnm.Print_Area" localSheetId="4">'Подпрограмма 4'!$A$1:$K$17</definedName>
    <definedName name="_xlnm.Print_Area" localSheetId="5">'Подпрограмма 5'!$A$1:$K$12</definedName>
    <definedName name="_xlnm.Print_Area" localSheetId="0">'Программа '!$A$1:$K$16</definedName>
  </definedNames>
  <calcPr calcId="125725"/>
</workbook>
</file>

<file path=xl/calcChain.xml><?xml version="1.0" encoding="utf-8"?>
<calcChain xmlns="http://schemas.openxmlformats.org/spreadsheetml/2006/main">
  <c r="D11" i="7"/>
  <c r="D12"/>
  <c r="D10"/>
  <c r="D13" i="6"/>
  <c r="D10"/>
  <c r="D11"/>
  <c r="D12"/>
  <c r="D9"/>
  <c r="D9" i="5"/>
  <c r="D10"/>
  <c r="D11"/>
  <c r="D12"/>
  <c r="D13"/>
  <c r="D14"/>
  <c r="D8"/>
  <c r="D11" i="4"/>
  <c r="D12"/>
  <c r="D13"/>
  <c r="D14"/>
  <c r="D10"/>
  <c r="D11" i="3"/>
  <c r="D12"/>
  <c r="D13"/>
  <c r="D14"/>
  <c r="D15"/>
  <c r="D16"/>
  <c r="D17"/>
  <c r="D18"/>
  <c r="D19"/>
  <c r="D20"/>
  <c r="D10"/>
  <c r="D13" i="2"/>
  <c r="D14"/>
  <c r="D15"/>
  <c r="D16"/>
  <c r="D12"/>
  <c r="D10"/>
  <c r="K11" i="7"/>
  <c r="K10" s="1"/>
  <c r="K16" i="2" s="1"/>
  <c r="K10" i="6"/>
  <c r="K9" s="1"/>
  <c r="K15" i="2" s="1"/>
  <c r="K12" i="5"/>
  <c r="K9"/>
  <c r="K11" i="4"/>
  <c r="K10" s="1"/>
  <c r="K13" i="2" s="1"/>
  <c r="K14" i="3"/>
  <c r="K11"/>
  <c r="F14"/>
  <c r="G14"/>
  <c r="H14"/>
  <c r="I14"/>
  <c r="J14"/>
  <c r="E14"/>
  <c r="E11" i="7"/>
  <c r="F11"/>
  <c r="G11"/>
  <c r="H11"/>
  <c r="I11"/>
  <c r="J11"/>
  <c r="K8" i="5" l="1"/>
  <c r="K14" i="2" s="1"/>
  <c r="K10" i="3"/>
  <c r="K12" i="2" s="1"/>
  <c r="F9" i="5"/>
  <c r="G9"/>
  <c r="H9"/>
  <c r="I9"/>
  <c r="J9"/>
  <c r="K10" i="2" l="1"/>
  <c r="J10" i="7"/>
  <c r="J16" i="2" s="1"/>
  <c r="I10" i="7"/>
  <c r="I16" i="2" s="1"/>
  <c r="G10" i="7"/>
  <c r="G16" i="2" s="1"/>
  <c r="H10" i="7"/>
  <c r="H16" i="2" s="1"/>
  <c r="F10" i="7"/>
  <c r="F16" i="2" s="1"/>
  <c r="F10" i="6"/>
  <c r="F9" s="1"/>
  <c r="F15" i="2" s="1"/>
  <c r="G10" i="6"/>
  <c r="G9" s="1"/>
  <c r="G15" i="2" s="1"/>
  <c r="H10" i="6"/>
  <c r="I10"/>
  <c r="I9" s="1"/>
  <c r="I15" i="2" s="1"/>
  <c r="J10" i="6"/>
  <c r="J9" s="1"/>
  <c r="J15" i="2" s="1"/>
  <c r="E10" i="6"/>
  <c r="E9" s="1"/>
  <c r="E15" i="2" s="1"/>
  <c r="H9" i="6"/>
  <c r="H15" i="2" s="1"/>
  <c r="F12" i="5"/>
  <c r="G12"/>
  <c r="G8" s="1"/>
  <c r="G14" i="2" s="1"/>
  <c r="H12" i="5"/>
  <c r="H8" s="1"/>
  <c r="H14" i="2" s="1"/>
  <c r="I12" i="5"/>
  <c r="I8" s="1"/>
  <c r="I14" i="2" s="1"/>
  <c r="J12" i="5"/>
  <c r="J8" s="1"/>
  <c r="J14" i="2" s="1"/>
  <c r="E12" i="5"/>
  <c r="F8"/>
  <c r="F14" i="2" s="1"/>
  <c r="E9" i="5"/>
  <c r="E8" s="1"/>
  <c r="E14" i="2" s="1"/>
  <c r="F13"/>
  <c r="G13"/>
  <c r="H13"/>
  <c r="I13"/>
  <c r="J13"/>
  <c r="E13"/>
  <c r="F11" i="4"/>
  <c r="G11"/>
  <c r="H11"/>
  <c r="I11"/>
  <c r="J11"/>
  <c r="E11"/>
  <c r="F10"/>
  <c r="G10"/>
  <c r="H10"/>
  <c r="I10"/>
  <c r="J10"/>
  <c r="E10"/>
  <c r="F11" i="3"/>
  <c r="G11"/>
  <c r="H11"/>
  <c r="I11"/>
  <c r="J11"/>
  <c r="E11"/>
  <c r="I10" l="1"/>
  <c r="I12" i="2" s="1"/>
  <c r="I10" s="1"/>
  <c r="G10" i="3"/>
  <c r="G12" i="2" s="1"/>
  <c r="G10" s="1"/>
  <c r="E10" i="7"/>
  <c r="J10" i="3"/>
  <c r="J12" i="2" s="1"/>
  <c r="J10" s="1"/>
  <c r="H10" i="3"/>
  <c r="H12" i="2" s="1"/>
  <c r="H10" s="1"/>
  <c r="F10" i="3"/>
  <c r="F12" i="2" s="1"/>
  <c r="F10" s="1"/>
  <c r="E10" i="3"/>
  <c r="E12" i="2" s="1"/>
  <c r="E10" s="1"/>
  <c r="E16" l="1"/>
</calcChain>
</file>

<file path=xl/sharedStrings.xml><?xml version="1.0" encoding="utf-8"?>
<sst xmlns="http://schemas.openxmlformats.org/spreadsheetml/2006/main" count="157" uniqueCount="92">
  <si>
    <t>Статус</t>
  </si>
  <si>
    <t xml:space="preserve">Наименование муниципальной программы, подпрограммы, основного мероприятия </t>
  </si>
  <si>
    <t>Наименование ответственного исполнителя, исполнителя - главного распорядителя средств местного бюджета (далее - ГРБС)</t>
  </si>
  <si>
    <t>Расходы местного бюджета по годам реализации муниципальной программы, тыс. руб.</t>
  </si>
  <si>
    <t xml:space="preserve">  2020
</t>
  </si>
  <si>
    <t>Всего</t>
  </si>
  <si>
    <t>Мероприятие 1</t>
  </si>
  <si>
    <t>Мероприятие 2</t>
  </si>
  <si>
    <t>Мероприятие 3</t>
  </si>
  <si>
    <t>всего по основному мероприятию</t>
  </si>
  <si>
    <t>Основное мероприятие 1</t>
  </si>
  <si>
    <t>Мероприятие 4</t>
  </si>
  <si>
    <t>Муниципальная программа</t>
  </si>
  <si>
    <t>в том числе:</t>
  </si>
  <si>
    <t>Подпрограмма №1</t>
  </si>
  <si>
    <t>Обеспечение жильем молодых семей.</t>
  </si>
  <si>
    <t>Основное мероприятие 2.</t>
  </si>
  <si>
    <t>Мероприятие 1.</t>
  </si>
  <si>
    <t>Разработка проектно-сметной документации на строительство и реконструкция систем водоснабжения и водоотведения городских и сельских поселений Панинского муниципального района</t>
  </si>
  <si>
    <t>Строительство и реконструкция систем водоснабженияс и водоотведения городских и сельских поселений Панинского муниципального района</t>
  </si>
  <si>
    <t>Приобретение коммунальной специлизированной техники</t>
  </si>
  <si>
    <t>Газификация населенных пунктах Панинского муниципального района</t>
  </si>
  <si>
    <t>Подпрограмма №2</t>
  </si>
  <si>
    <t>Энергосбережение и повышение энергетической эффективности в Панинском муниципальном районе</t>
  </si>
  <si>
    <t>Энергетическое обследование объектов социальной сферы и жилого фонда с разработкой проектных решений по повышению энергетической эффективности зданий и сооружений и их реализацией</t>
  </si>
  <si>
    <t>Замена устаревших с низкой энергоэффективностью уличного освещения и светильников объектов социальной сферы на светодиодные. Установка автоматических систем управления  уличным освещением</t>
  </si>
  <si>
    <t>Перевод котельных работающих на твердом и жидком топливе на природный газ.</t>
  </si>
  <si>
    <t>Подпрограмма 3.</t>
  </si>
  <si>
    <t>Развитие транспортной системы Панинского муниципального района Воронежской области</t>
  </si>
  <si>
    <t>мероприятие 1</t>
  </si>
  <si>
    <t>Проектирование, строительство капитальный ремонт и ремонт автомобильных дорог общего пользования  местного значения на территории Панинского муниципального района.</t>
  </si>
  <si>
    <t>мероприятие 1.</t>
  </si>
  <si>
    <t>Подпрограмма 4</t>
  </si>
  <si>
    <t xml:space="preserve">Строительство объектов Панинского муниципального района Воронежской области </t>
  </si>
  <si>
    <t>Капитальный и текущий ремонт учреждений, образований Панинского муниципального района Воронежской области</t>
  </si>
  <si>
    <t>Реконструкция объектов Панинского муниципального района</t>
  </si>
  <si>
    <t>Внедрение современных энергосберегающих технологий на объектах социальной сферы, жилищно-коммунального хозяйства и жилищном комплексе.</t>
  </si>
  <si>
    <t>Строительство, реконструкция капитальный ремонт объектов социальной сферы района.</t>
  </si>
  <si>
    <r>
      <t>Создание условий для обеспечения доступным и комфортным жильем населения Панинского района</t>
    </r>
    <r>
      <rPr>
        <sz val="12"/>
        <color theme="1"/>
        <rFont val="Arial"/>
        <family val="2"/>
        <charset val="204"/>
      </rPr>
      <t>.</t>
    </r>
  </si>
  <si>
    <t xml:space="preserve">Наименование подпрограммы муниципальной программы, основного мероприятия </t>
  </si>
  <si>
    <t>Основное мероприятие 2</t>
  </si>
  <si>
    <t>Мероприятие 5</t>
  </si>
  <si>
    <t>Устройство объектов</t>
  </si>
  <si>
    <t>Ответственный исполнитель: Отдел по капитальному строительству, газификации, ЖКХ, архитектуре и градостроительству администрации Панинского муниципального района Исполнитель (ГРБС): Администрация  Панинского муниципального района  Всего по подпрограмме:</t>
  </si>
  <si>
    <t>Ответственный исполнитель: Отдел по капитальному строительству, газификации, ЖКХ, архитектуре и градостроительству администрации Панинского муниципального района. Исполнитель (ГРБС): Администрация  Панинского муниципального района  Всего по подпрограмме:</t>
  </si>
  <si>
    <t xml:space="preserve">Наименование подпрограммы муниципальной программы,  основного мероприятия </t>
  </si>
  <si>
    <t xml:space="preserve">Наименование подпрограммы муниципальной подпрограммы, основного мероприятия </t>
  </si>
  <si>
    <t>Повышение безопасности дорожного движения в Панинском тмуниципальном районе</t>
  </si>
  <si>
    <t>Подпрограмма №3.</t>
  </si>
  <si>
    <t>Подпрограмма № 4</t>
  </si>
  <si>
    <t>всего по подпрограмме</t>
  </si>
  <si>
    <t>Подпрограмма № 5</t>
  </si>
  <si>
    <t>Градостроительная деятельность Панинского муниципального района Воронежской области</t>
  </si>
  <si>
    <t>Подпрограмма 5</t>
  </si>
  <si>
    <t>Развитие градостроительной деятельности</t>
  </si>
  <si>
    <t>Мероприятия направленные на поддержку внутримуниципальных пассажирских перевозок</t>
  </si>
  <si>
    <t>Строительство, реконструкция, капитальный ремонт объектов Панинского муниципального района Воронежской области</t>
  </si>
  <si>
    <t xml:space="preserve">Обеспечение доступным и комфортным жильем и коммунальными услугами
 населения Панинского муниципального района
</t>
  </si>
  <si>
    <t xml:space="preserve">Расходы местного бюджета на реализацию  подпрограммы № 4 "Строительство, реконструкция, капитальный ремонт объектовм социальной сферы района" муниципальной программы "Обеспечение доступным и комфортным жильем и коммунальными услугами населения Панинского муниципального района" Панинского  муниципального района Воронежской области                               </t>
  </si>
  <si>
    <t xml:space="preserve">Расходы местного бюджета на реализацию  подпрограммы № 5 "Градостроительная деятельность Панинского муниципального района Воронежской области" муниципальной программы "Обеспечение доступным и комфортным жильем и коммунальными услугами населения Панинского муниципального района" Панинского  муниципального района Воронежской области                               </t>
  </si>
  <si>
    <t>Строительство, реконструкция, капитальный ремонт объектов социальной сферы Панинского муниципального района Воронежской области</t>
  </si>
  <si>
    <t xml:space="preserve">Расходы местного бюджета на реализацию муниципальной программы "Обеспечение доступным и комфортным жильем и коммунальными услугами населения Панинского муниципального района Воронежской области" Панинского  муниципального района Воронежской области                               </t>
  </si>
  <si>
    <t xml:space="preserve">Расходы местного бюджета на реализацию  подпрограммы № 3 "Развитие транспортной системы Панинского муниципального раойна Воронежской области" муниципальной программы "Обеспечение доступным и комфортным жильем и коммунальными услугами населения Панинского муниципального района" Панинского  муниципального района Воронежской области                               </t>
  </si>
  <si>
    <t>Приложение № 2.1                       к муниципальной программе "Обеспечение доступным и комфортным жильем и коммунальными услугами населения Панинского муниципального района Воронежской области"</t>
  </si>
  <si>
    <t>Приложение № 2                       к муниципальной программе "Обеспечение доступным и комфортным жильем и коммунальными услугами населения Панинского муниципального района Воронежской области"</t>
  </si>
  <si>
    <t>Приложение № 2.2                              к муниципальной программе "Обеспечение доступным и комфортным жильем и коммунальными услугами населения Панинского муниципального района Воронежской области"</t>
  </si>
  <si>
    <t>Приложение № 2.3                       к муниципальной программе "Обеспечение доступным и комфортным жильем и коммунальными услугами населения Панинского муниципального района Воронежской области"</t>
  </si>
  <si>
    <t>Приложение № 2.4                       к муниципальной программе "Обеспечение доступным и комфортным жильем и коммунальными услугами населения Панинского муниципального района Воронежской области"</t>
  </si>
  <si>
    <t>Обеспечение земельных участков, предназначенных для предоставления семьям, имеющим трех и более детей и комплексной застройки малоэтажного жилья экономкласса инженерной инфраструктурой.</t>
  </si>
  <si>
    <t>Создание условий для обеспечения качественными жилищно-коммунальными услугами населения  Панинского муниципального района</t>
  </si>
  <si>
    <t xml:space="preserve">Качественные и безопастные дорого в населенных пунктах Панинского муниципального района </t>
  </si>
  <si>
    <t>Приобретение автобусов для внутримуниципальных перевозок</t>
  </si>
  <si>
    <t>Организация внутримуниципальных перевозок пассажиров и багажа транспортомиобщего пользования</t>
  </si>
  <si>
    <t>Приложение № 2.5                            к муниципальной программе "Обеспечение доступным и комфортным жильем и коммунальными услугами населения Панинского муниципального района Воронежской области"</t>
  </si>
  <si>
    <t>".</t>
  </si>
  <si>
    <t>"Приложение № 2.1                       к муниципальной программе "Обеспечение доступным и комфортным жильем и коммунальными услугами населения Панинского муниципального района Воронежской области"</t>
  </si>
  <si>
    <t>Приложение № 8 к постановлению администрации Панинского муниципального района Воронежской области                      от ___________ № _____</t>
  </si>
  <si>
    <t>"Приложение № 2                       к муниципальной программе "Обеспечение доступным и комфортным жильем и коммунальными услугами населения Панинского муниципального района Воронежской области"</t>
  </si>
  <si>
    <t>Приложение № 7                       к постановлению администрации Панинского муниципального района Воронежской области                      от ___________ № _____</t>
  </si>
  <si>
    <t>"Приложение № 2.2                              к муниципальной программе "Обеспечение доступным и комфортным жильем и коммунальными услугами населения Панинского муниципального района Воронежской области"</t>
  </si>
  <si>
    <t>Приложение № 9 к постановлению администрации Панинского муниципального района Воронежской области                      от ___________ № _____</t>
  </si>
  <si>
    <t>"Приложение № 2.3                       к муниципальной программе "Обеспечение доступным и комфортным жильем и коммунальными услугами населения Панинского муниципального района Воронежской области"</t>
  </si>
  <si>
    <t>Приложение № 10                             к постановлению администрации Панинского муниципального района Воронежской области                      от ___________ №____</t>
  </si>
  <si>
    <t>"Приложение № 2.4                       к муниципальной программе "Обеспечение доступным и комфортным жильем и коммунальными услугами населения Панинского муниципального района Воронежской области"</t>
  </si>
  <si>
    <t>Приложение № 11                        к постановлению администрации Панинского муниципального района Воронежской области                      от ___________ № _____</t>
  </si>
  <si>
    <t>"Приложение № 2.5                            к муниципальной программе "Обеспечение доступным и комфортным жильем и коммунальными услугами населения Панинского муниципального района Воронежской области"</t>
  </si>
  <si>
    <t>Приложение № 12                        к постановлению администрации Панинского муниципального района Воронежской области                      от ___________ № _____</t>
  </si>
  <si>
    <t>Доступное жилье и комфортная городская среда Панинского муниципального района Воронежской области</t>
  </si>
  <si>
    <t xml:space="preserve">Расходы местного бюджета на реализацию  подпрограммы № 1 "Доступное жилье и комфортная городская среда Панинского муниципального района Воронежской области" муниципальной программы "Обеспечение доступным и комфортным жильем и коммунальными услугами населения Панинского муниципального района Воронежской области" Панинского  муниципального района Воронежской области                               </t>
  </si>
  <si>
    <t>Мероприятие 6</t>
  </si>
  <si>
    <t xml:space="preserve">Расходы местного бюджета на реализацию подпрограммы  №2 "Энергосбережение и повышение энергетической эффективности в Панинском муниципальном районе" муниципальной программы "Обеспечение доступным и комфортным жильем и коммунальными услугами населения Панинского муниципального района" Панинского  муниципального района Воронежской области                               </t>
  </si>
  <si>
    <t>Организация системы раздельного накопления твердых коммунальных отходов</t>
  </si>
</sst>
</file>

<file path=xl/styles.xml><?xml version="1.0" encoding="utf-8"?>
<styleSheet xmlns="http://schemas.openxmlformats.org/spreadsheetml/2006/main">
  <numFmts count="3">
    <numFmt numFmtId="164" formatCode="_-* #,##0.00_р_._-;\-* #,##0.00_р_._-;_-* &quot;-&quot;??_р_._-;_-@_-"/>
    <numFmt numFmtId="165" formatCode="#,##0.0"/>
    <numFmt numFmtId="166" formatCode="0.0"/>
  </numFmts>
  <fonts count="18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trike/>
      <sz val="18"/>
      <name val="Times New Roman"/>
      <family val="1"/>
      <charset val="204"/>
    </font>
    <font>
      <strike/>
      <sz val="18"/>
      <name val="Calibri"/>
      <family val="2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strike/>
      <sz val="12"/>
      <name val="Times New Roman"/>
      <family val="1"/>
      <charset val="204"/>
    </font>
    <font>
      <strike/>
      <sz val="12"/>
      <name val="Calibri"/>
      <family val="2"/>
      <charset val="204"/>
    </font>
    <font>
      <sz val="12"/>
      <color theme="1"/>
      <name val="Arial"/>
      <family val="2"/>
      <charset val="204"/>
    </font>
    <font>
      <sz val="12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2" fillId="0" borderId="0"/>
    <xf numFmtId="0" fontId="1" fillId="0" borderId="0"/>
    <xf numFmtId="164" fontId="4" fillId="0" borderId="0" applyFont="0" applyFill="0" applyBorder="0" applyAlignment="0" applyProtection="0"/>
  </cellStyleXfs>
  <cellXfs count="76">
    <xf numFmtId="0" fontId="0" fillId="0" borderId="0" xfId="0"/>
    <xf numFmtId="165" fontId="3" fillId="0" borderId="1" xfId="2" applyNumberFormat="1" applyFont="1" applyFill="1" applyBorder="1" applyAlignment="1">
      <alignment vertical="top" wrapText="1"/>
    </xf>
    <xf numFmtId="165" fontId="3" fillId="0" borderId="1" xfId="2" applyNumberFormat="1" applyFont="1" applyFill="1" applyBorder="1" applyAlignment="1">
      <alignment horizontal="right" vertical="top" wrapText="1"/>
    </xf>
    <xf numFmtId="0" fontId="8" fillId="0" borderId="0" xfId="0" applyFont="1" applyAlignment="1">
      <alignment wrapText="1"/>
    </xf>
    <xf numFmtId="0" fontId="0" fillId="0" borderId="0" xfId="0" applyBorder="1"/>
    <xf numFmtId="0" fontId="8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15" fillId="0" borderId="0" xfId="0" applyFont="1"/>
    <xf numFmtId="0" fontId="8" fillId="0" borderId="1" xfId="0" applyFont="1" applyFill="1" applyBorder="1" applyAlignment="1">
      <alignment horizontal="center" vertical="center" wrapText="1"/>
    </xf>
    <xf numFmtId="0" fontId="3" fillId="0" borderId="1" xfId="2" applyFont="1" applyFill="1" applyBorder="1" applyAlignment="1">
      <alignment vertical="top" wrapText="1"/>
    </xf>
    <xf numFmtId="0" fontId="0" fillId="0" borderId="0" xfId="0" applyFill="1"/>
    <xf numFmtId="0" fontId="9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5" fillId="0" borderId="2" xfId="2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 wrapText="1"/>
    </xf>
    <xf numFmtId="0" fontId="3" fillId="0" borderId="1" xfId="2" applyFont="1" applyFill="1" applyBorder="1" applyAlignment="1">
      <alignment horizontal="center" vertical="center"/>
    </xf>
    <xf numFmtId="3" fontId="3" fillId="0" borderId="1" xfId="2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vertical="top"/>
    </xf>
    <xf numFmtId="0" fontId="12" fillId="0" borderId="1" xfId="2" applyFont="1" applyFill="1" applyBorder="1" applyAlignment="1">
      <alignment horizontal="center" vertical="center" wrapText="1"/>
    </xf>
    <xf numFmtId="0" fontId="13" fillId="0" borderId="1" xfId="2" applyFont="1" applyFill="1" applyBorder="1" applyAlignment="1"/>
    <xf numFmtId="0" fontId="3" fillId="0" borderId="1" xfId="2" applyFont="1" applyFill="1" applyBorder="1" applyAlignment="1">
      <alignment horizontal="center" vertical="top" wrapText="1"/>
    </xf>
    <xf numFmtId="165" fontId="3" fillId="0" borderId="1" xfId="2" applyNumberFormat="1" applyFont="1" applyFill="1" applyBorder="1" applyAlignment="1">
      <alignment horizontal="center" vertical="top" wrapText="1"/>
    </xf>
    <xf numFmtId="0" fontId="11" fillId="0" borderId="1" xfId="0" applyFont="1" applyFill="1" applyBorder="1" applyAlignment="1">
      <alignment horizontal="left" vertical="center" wrapText="1"/>
    </xf>
    <xf numFmtId="165" fontId="3" fillId="0" borderId="1" xfId="2" applyNumberFormat="1" applyFont="1" applyFill="1" applyBorder="1" applyAlignment="1">
      <alignment horizontal="center" vertical="top"/>
    </xf>
    <xf numFmtId="0" fontId="7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right"/>
    </xf>
    <xf numFmtId="0" fontId="15" fillId="0" borderId="0" xfId="0" applyFont="1" applyAlignment="1">
      <alignment horizontal="right"/>
    </xf>
    <xf numFmtId="0" fontId="10" fillId="0" borderId="0" xfId="0" applyFont="1" applyFill="1" applyAlignment="1"/>
    <xf numFmtId="0" fontId="0" fillId="0" borderId="0" xfId="0" applyFill="1" applyAlignment="1">
      <alignment horizontal="right"/>
    </xf>
    <xf numFmtId="0" fontId="3" fillId="0" borderId="1" xfId="2" applyFont="1" applyFill="1" applyBorder="1" applyAlignment="1">
      <alignment horizontal="center" vertical="top" wrapText="1"/>
    </xf>
    <xf numFmtId="0" fontId="16" fillId="0" borderId="0" xfId="0" applyFont="1" applyFill="1" applyAlignment="1">
      <alignment vertical="top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right" vertical="top"/>
    </xf>
    <xf numFmtId="0" fontId="7" fillId="0" borderId="1" xfId="0" applyFont="1" applyBorder="1" applyAlignment="1">
      <alignment horizontal="right" vertical="top"/>
    </xf>
    <xf numFmtId="0" fontId="9" fillId="0" borderId="1" xfId="0" applyFont="1" applyFill="1" applyBorder="1" applyAlignment="1">
      <alignment horizontal="center" vertical="center"/>
    </xf>
    <xf numFmtId="166" fontId="3" fillId="0" borderId="1" xfId="2" applyNumberFormat="1" applyFont="1" applyFill="1" applyBorder="1" applyAlignment="1">
      <alignment horizontal="right" vertical="top" wrapText="1"/>
    </xf>
    <xf numFmtId="0" fontId="3" fillId="0" borderId="1" xfId="2" applyFont="1" applyFill="1" applyBorder="1" applyAlignment="1">
      <alignment horizontal="center" vertical="center" wrapText="1"/>
    </xf>
    <xf numFmtId="165" fontId="3" fillId="0" borderId="1" xfId="2" applyNumberFormat="1" applyFont="1" applyFill="1" applyBorder="1" applyAlignment="1">
      <alignment horizontal="center" vertical="top" wrapText="1"/>
    </xf>
    <xf numFmtId="0" fontId="5" fillId="0" borderId="5" xfId="2" applyFont="1" applyFill="1" applyBorder="1" applyAlignment="1">
      <alignment horizontal="center" vertical="center" wrapText="1"/>
    </xf>
    <xf numFmtId="0" fontId="5" fillId="0" borderId="0" xfId="2" applyFont="1" applyFill="1" applyBorder="1" applyAlignment="1">
      <alignment horizontal="center" vertical="center" wrapText="1"/>
    </xf>
    <xf numFmtId="0" fontId="6" fillId="0" borderId="6" xfId="2" applyFont="1" applyFill="1" applyBorder="1" applyAlignment="1"/>
    <xf numFmtId="0" fontId="3" fillId="0" borderId="7" xfId="2" applyFont="1" applyFill="1" applyBorder="1" applyAlignment="1">
      <alignment horizontal="center" vertical="center" wrapText="1"/>
    </xf>
    <xf numFmtId="0" fontId="3" fillId="0" borderId="7" xfId="1" applyFont="1" applyFill="1" applyBorder="1" applyAlignment="1">
      <alignment horizontal="center" vertical="center" wrapText="1"/>
    </xf>
    <xf numFmtId="0" fontId="0" fillId="0" borderId="1" xfId="0" applyBorder="1"/>
    <xf numFmtId="0" fontId="3" fillId="0" borderId="7" xfId="2" applyFont="1" applyFill="1" applyBorder="1" applyAlignment="1">
      <alignment horizontal="center" vertical="center"/>
    </xf>
    <xf numFmtId="3" fontId="3" fillId="0" borderId="7" xfId="2" applyNumberFormat="1" applyFont="1" applyFill="1" applyBorder="1" applyAlignment="1">
      <alignment horizontal="center" vertical="center"/>
    </xf>
    <xf numFmtId="0" fontId="6" fillId="0" borderId="0" xfId="2" applyFont="1" applyFill="1" applyBorder="1" applyAlignment="1"/>
    <xf numFmtId="0" fontId="16" fillId="0" borderId="0" xfId="0" applyFont="1" applyFill="1" applyBorder="1" applyAlignment="1">
      <alignment wrapText="1"/>
    </xf>
    <xf numFmtId="0" fontId="16" fillId="0" borderId="0" xfId="0" applyFont="1" applyFill="1" applyAlignment="1">
      <alignment wrapText="1"/>
    </xf>
    <xf numFmtId="0" fontId="5" fillId="0" borderId="1" xfId="2" applyFont="1" applyFill="1" applyBorder="1" applyAlignment="1">
      <alignment horizontal="center" vertical="center" wrapText="1"/>
    </xf>
    <xf numFmtId="0" fontId="6" fillId="0" borderId="1" xfId="2" applyFont="1" applyFill="1" applyBorder="1" applyAlignment="1"/>
    <xf numFmtId="166" fontId="8" fillId="0" borderId="1" xfId="0" applyNumberFormat="1" applyFont="1" applyBorder="1" applyAlignment="1">
      <alignment horizontal="right" vertical="top"/>
    </xf>
    <xf numFmtId="0" fontId="8" fillId="0" borderId="1" xfId="0" applyFont="1" applyBorder="1"/>
    <xf numFmtId="165" fontId="8" fillId="0" borderId="1" xfId="0" applyNumberFormat="1" applyFont="1" applyBorder="1" applyAlignment="1">
      <alignment vertical="top"/>
    </xf>
    <xf numFmtId="166" fontId="8" fillId="0" borderId="1" xfId="0" applyNumberFormat="1" applyFont="1" applyBorder="1"/>
    <xf numFmtId="0" fontId="16" fillId="0" borderId="0" xfId="0" applyFont="1" applyAlignment="1">
      <alignment horizontal="center" vertical="top" wrapText="1"/>
    </xf>
    <xf numFmtId="0" fontId="3" fillId="0" borderId="1" xfId="2" applyFont="1" applyFill="1" applyBorder="1" applyAlignment="1">
      <alignment horizontal="center" vertical="center"/>
    </xf>
    <xf numFmtId="0" fontId="3" fillId="0" borderId="1" xfId="2" applyFont="1" applyFill="1" applyBorder="1" applyAlignment="1">
      <alignment horizontal="center" vertical="center" wrapText="1"/>
    </xf>
    <xf numFmtId="0" fontId="3" fillId="0" borderId="3" xfId="2" applyFont="1" applyFill="1" applyBorder="1" applyAlignment="1">
      <alignment horizontal="center" vertical="center" wrapText="1"/>
    </xf>
    <xf numFmtId="0" fontId="16" fillId="0" borderId="0" xfId="0" applyFont="1" applyFill="1" applyAlignment="1">
      <alignment horizontal="center" vertical="top" wrapText="1"/>
    </xf>
    <xf numFmtId="4" fontId="17" fillId="0" borderId="1" xfId="2" applyNumberFormat="1" applyFont="1" applyFill="1" applyBorder="1" applyAlignment="1">
      <alignment horizontal="center" vertical="center" wrapText="1"/>
    </xf>
    <xf numFmtId="4" fontId="3" fillId="0" borderId="1" xfId="2" applyNumberFormat="1" applyFont="1" applyFill="1" applyBorder="1" applyAlignment="1">
      <alignment horizontal="center" vertical="center" wrapText="1"/>
    </xf>
    <xf numFmtId="0" fontId="10" fillId="0" borderId="0" xfId="0" applyFont="1" applyFill="1" applyAlignment="1">
      <alignment horizontal="right"/>
    </xf>
    <xf numFmtId="0" fontId="16" fillId="0" borderId="0" xfId="0" applyFont="1" applyFill="1" applyBorder="1" applyAlignment="1">
      <alignment horizontal="center" wrapText="1"/>
    </xf>
    <xf numFmtId="0" fontId="16" fillId="0" borderId="0" xfId="0" applyFont="1" applyFill="1" applyAlignment="1">
      <alignment horizontal="center" wrapText="1"/>
    </xf>
    <xf numFmtId="165" fontId="3" fillId="0" borderId="1" xfId="2" applyNumberFormat="1" applyFont="1" applyFill="1" applyBorder="1" applyAlignment="1">
      <alignment horizontal="center" vertical="top" wrapText="1"/>
    </xf>
    <xf numFmtId="0" fontId="3" fillId="0" borderId="0" xfId="2" applyFont="1" applyFill="1" applyBorder="1" applyAlignment="1">
      <alignment horizontal="center" vertical="center" wrapText="1"/>
    </xf>
    <xf numFmtId="166" fontId="8" fillId="0" borderId="8" xfId="0" applyNumberFormat="1" applyFont="1" applyBorder="1" applyAlignment="1">
      <alignment horizontal="right"/>
    </xf>
    <xf numFmtId="166" fontId="8" fillId="0" borderId="4" xfId="0" applyNumberFormat="1" applyFont="1" applyBorder="1" applyAlignment="1">
      <alignment horizontal="right"/>
    </xf>
    <xf numFmtId="166" fontId="8" fillId="0" borderId="7" xfId="0" applyNumberFormat="1" applyFont="1" applyBorder="1" applyAlignment="1">
      <alignment horizontal="right"/>
    </xf>
    <xf numFmtId="0" fontId="7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3" fillId="0" borderId="1" xfId="2" applyFont="1" applyFill="1" applyBorder="1" applyAlignment="1">
      <alignment horizontal="center" vertical="top" wrapText="1"/>
    </xf>
    <xf numFmtId="165" fontId="3" fillId="0" borderId="1" xfId="2" applyNumberFormat="1" applyFont="1" applyFill="1" applyBorder="1" applyAlignment="1">
      <alignment horizontal="center" vertical="top"/>
    </xf>
  </cellXfs>
  <cellStyles count="4">
    <cellStyle name="Обычный" xfId="0" builtinId="0"/>
    <cellStyle name="Обычный 2" xfId="1"/>
    <cellStyle name="Обычный 2 2" xfId="2"/>
    <cellStyle name="Финансов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128"/>
  <sheetViews>
    <sheetView view="pageBreakPreview" topLeftCell="A2" zoomScale="85" zoomScaleNormal="100" zoomScaleSheetLayoutView="85" workbookViewId="0">
      <selection activeCell="E10" sqref="E10"/>
    </sheetView>
  </sheetViews>
  <sheetFormatPr defaultRowHeight="15"/>
  <cols>
    <col min="1" max="1" width="22.85546875" customWidth="1"/>
    <col min="2" max="2" width="23.85546875" customWidth="1"/>
    <col min="3" max="3" width="14.7109375" customWidth="1"/>
    <col min="4" max="4" width="11.140625" customWidth="1"/>
    <col min="5" max="6" width="10.140625" customWidth="1"/>
    <col min="7" max="7" width="9.85546875" customWidth="1"/>
    <col min="8" max="8" width="10.140625" customWidth="1"/>
    <col min="9" max="9" width="10.28515625" customWidth="1"/>
    <col min="10" max="10" width="9.7109375" customWidth="1"/>
    <col min="11" max="11" width="10.140625" customWidth="1"/>
  </cols>
  <sheetData>
    <row r="1" spans="1:17" ht="80.25" hidden="1" customHeight="1">
      <c r="I1" s="57" t="s">
        <v>78</v>
      </c>
      <c r="J1" s="57"/>
    </row>
    <row r="2" spans="1:17" ht="117.75" customHeight="1">
      <c r="A2" s="10"/>
      <c r="B2" s="10"/>
      <c r="C2" s="10"/>
      <c r="D2" s="10"/>
      <c r="E2" s="10"/>
      <c r="F2" s="10"/>
      <c r="G2" s="10"/>
      <c r="H2" s="10"/>
      <c r="I2" s="31"/>
      <c r="J2" s="61" t="s">
        <v>64</v>
      </c>
      <c r="K2" s="61"/>
    </row>
    <row r="3" spans="1:17" ht="102" hidden="1" customHeight="1">
      <c r="A3" s="10"/>
      <c r="B3" s="10"/>
      <c r="C3" s="10"/>
      <c r="D3" s="10"/>
      <c r="E3" s="10"/>
      <c r="F3" s="10"/>
      <c r="G3" s="10"/>
      <c r="H3" s="10"/>
      <c r="I3" s="61" t="s">
        <v>77</v>
      </c>
      <c r="J3" s="61"/>
    </row>
    <row r="4" spans="1:17" ht="25.5" customHeight="1">
      <c r="A4" s="28"/>
      <c r="B4" s="28"/>
      <c r="C4" s="28"/>
      <c r="D4" s="28"/>
      <c r="E4" s="28"/>
      <c r="F4" s="28"/>
      <c r="G4" s="28"/>
      <c r="H4" s="28"/>
      <c r="I4" s="31"/>
      <c r="J4" s="31"/>
    </row>
    <row r="5" spans="1:17" ht="54.75" customHeight="1">
      <c r="A5" s="59" t="s">
        <v>61</v>
      </c>
      <c r="B5" s="59"/>
      <c r="C5" s="59"/>
      <c r="D5" s="59"/>
      <c r="E5" s="59"/>
      <c r="F5" s="59"/>
      <c r="G5" s="59"/>
      <c r="H5" s="59"/>
      <c r="I5" s="59"/>
      <c r="J5" s="59"/>
      <c r="K5" s="59"/>
    </row>
    <row r="6" spans="1:17" ht="9" hidden="1" customHeight="1">
      <c r="A6" s="40"/>
      <c r="B6" s="13"/>
      <c r="C6" s="13"/>
      <c r="D6" s="41"/>
      <c r="E6" s="41"/>
      <c r="F6" s="41"/>
      <c r="G6" s="41"/>
      <c r="H6" s="41"/>
      <c r="I6" s="41"/>
      <c r="J6" s="42"/>
    </row>
    <row r="7" spans="1:17" ht="15.75" customHeight="1">
      <c r="A7" s="58" t="s">
        <v>0</v>
      </c>
      <c r="B7" s="59" t="s">
        <v>1</v>
      </c>
      <c r="C7" s="60" t="s">
        <v>2</v>
      </c>
      <c r="D7" s="62" t="s">
        <v>3</v>
      </c>
      <c r="E7" s="62"/>
      <c r="F7" s="62"/>
      <c r="G7" s="62"/>
      <c r="H7" s="62"/>
      <c r="I7" s="62"/>
      <c r="J7" s="62"/>
      <c r="K7" s="62"/>
    </row>
    <row r="8" spans="1:17" ht="31.5">
      <c r="A8" s="58"/>
      <c r="B8" s="59"/>
      <c r="C8" s="59"/>
      <c r="D8" s="43" t="s">
        <v>5</v>
      </c>
      <c r="E8" s="44" t="s">
        <v>4</v>
      </c>
      <c r="F8" s="44">
        <v>2021</v>
      </c>
      <c r="G8" s="44">
        <v>2022</v>
      </c>
      <c r="H8" s="44">
        <v>2023</v>
      </c>
      <c r="I8" s="44">
        <v>2024</v>
      </c>
      <c r="J8" s="44">
        <v>2025</v>
      </c>
      <c r="K8" s="14">
        <v>2026</v>
      </c>
      <c r="L8" s="4"/>
      <c r="M8" s="4"/>
      <c r="N8" s="4"/>
    </row>
    <row r="9" spans="1:17" ht="15.75">
      <c r="A9" s="15">
        <v>1</v>
      </c>
      <c r="B9" s="15">
        <v>2</v>
      </c>
      <c r="C9" s="15">
        <v>3</v>
      </c>
      <c r="D9" s="15">
        <v>4</v>
      </c>
      <c r="E9" s="16">
        <v>5</v>
      </c>
      <c r="F9" s="16">
        <v>6</v>
      </c>
      <c r="G9" s="16">
        <v>7</v>
      </c>
      <c r="H9" s="16">
        <v>8</v>
      </c>
      <c r="I9" s="16">
        <v>9</v>
      </c>
      <c r="J9" s="16">
        <v>10</v>
      </c>
      <c r="K9" s="16">
        <v>11</v>
      </c>
      <c r="L9" s="4"/>
      <c r="M9" s="4"/>
      <c r="N9" s="4"/>
      <c r="O9" s="4"/>
      <c r="P9" s="4"/>
      <c r="Q9" s="4"/>
    </row>
    <row r="10" spans="1:17" ht="220.5" customHeight="1">
      <c r="A10" s="6" t="s">
        <v>12</v>
      </c>
      <c r="B10" s="6" t="s">
        <v>57</v>
      </c>
      <c r="C10" s="9" t="s">
        <v>44</v>
      </c>
      <c r="D10" s="1">
        <f>E10+F10+G10+H10+I10+J10+K10</f>
        <v>200982.48499999999</v>
      </c>
      <c r="E10" s="1">
        <f>E12+E13+E14+E15</f>
        <v>13937.900000000001</v>
      </c>
      <c r="F10" s="1">
        <f t="shared" ref="F10:K10" si="0">F12+F13+F14+F15</f>
        <v>34683.735000000001</v>
      </c>
      <c r="G10" s="1">
        <f t="shared" si="0"/>
        <v>26769.85</v>
      </c>
      <c r="H10" s="1">
        <f t="shared" si="0"/>
        <v>30255</v>
      </c>
      <c r="I10" s="1">
        <f t="shared" si="0"/>
        <v>42809</v>
      </c>
      <c r="J10" s="1">
        <f t="shared" si="0"/>
        <v>26067</v>
      </c>
      <c r="K10" s="1">
        <f t="shared" si="0"/>
        <v>26460</v>
      </c>
      <c r="L10" s="4"/>
      <c r="M10" s="4"/>
      <c r="N10" s="4"/>
      <c r="O10" s="4"/>
      <c r="P10" s="4"/>
      <c r="Q10" s="4"/>
    </row>
    <row r="11" spans="1:17" ht="15.75">
      <c r="A11" s="6" t="s">
        <v>13</v>
      </c>
      <c r="B11" s="6"/>
      <c r="C11" s="9"/>
      <c r="D11" s="1"/>
      <c r="E11" s="2"/>
      <c r="F11" s="2"/>
      <c r="G11" s="2"/>
      <c r="H11" s="2"/>
      <c r="I11" s="2"/>
      <c r="J11" s="2"/>
      <c r="K11" s="45"/>
      <c r="L11" s="4"/>
      <c r="M11" s="4"/>
      <c r="N11" s="4"/>
    </row>
    <row r="12" spans="1:17" ht="119.25" customHeight="1">
      <c r="A12" s="6" t="s">
        <v>14</v>
      </c>
      <c r="B12" s="6" t="s">
        <v>87</v>
      </c>
      <c r="C12" s="9" t="s">
        <v>50</v>
      </c>
      <c r="D12" s="1">
        <f>E12+F12+G12+H12+I12+J12+K12</f>
        <v>21251.07084</v>
      </c>
      <c r="E12" s="2">
        <f>'Подпрограмма 1'!E10</f>
        <v>3558.1000000000004</v>
      </c>
      <c r="F12" s="2">
        <f>'Подпрограмма 1'!F10</f>
        <v>9051.4208399999989</v>
      </c>
      <c r="G12" s="2">
        <f>'Подпрограмма 1'!G10</f>
        <v>1641.55</v>
      </c>
      <c r="H12" s="2">
        <f>'Подпрограмма 1'!H10</f>
        <v>4750</v>
      </c>
      <c r="I12" s="2">
        <f>'Подпрограмма 1'!I10</f>
        <v>750</v>
      </c>
      <c r="J12" s="2">
        <f>'Подпрограмма 1'!J10</f>
        <v>750</v>
      </c>
      <c r="K12" s="2">
        <f>'Подпрограмма 1'!K10</f>
        <v>750</v>
      </c>
      <c r="L12" s="4"/>
      <c r="M12" s="4"/>
      <c r="N12" s="4"/>
    </row>
    <row r="13" spans="1:17" ht="117.75" customHeight="1">
      <c r="A13" s="6" t="s">
        <v>22</v>
      </c>
      <c r="B13" s="6" t="s">
        <v>23</v>
      </c>
      <c r="C13" s="9" t="s">
        <v>50</v>
      </c>
      <c r="D13" s="1">
        <f t="shared" ref="D13:D16" si="1">E13+F13+G13+H13+I13+J13+K13</f>
        <v>0</v>
      </c>
      <c r="E13" s="2">
        <f>'Подпрограмма 2'!E10</f>
        <v>0</v>
      </c>
      <c r="F13" s="2">
        <f>'Подпрограмма 2'!F10</f>
        <v>0</v>
      </c>
      <c r="G13" s="2">
        <f>'Подпрограмма 2'!G10</f>
        <v>0</v>
      </c>
      <c r="H13" s="2">
        <f>'Подпрограмма 2'!H10</f>
        <v>0</v>
      </c>
      <c r="I13" s="2">
        <f>'Подпрограмма 2'!I10</f>
        <v>0</v>
      </c>
      <c r="J13" s="2">
        <f>'Подпрограмма 2'!J10</f>
        <v>0</v>
      </c>
      <c r="K13" s="2">
        <f>'Подпрограмма 2'!K10</f>
        <v>0</v>
      </c>
      <c r="L13" s="4"/>
      <c r="M13" s="4"/>
      <c r="N13" s="4"/>
    </row>
    <row r="14" spans="1:17" ht="102" customHeight="1">
      <c r="A14" s="11" t="s">
        <v>48</v>
      </c>
      <c r="B14" s="6" t="s">
        <v>28</v>
      </c>
      <c r="C14" s="9" t="s">
        <v>50</v>
      </c>
      <c r="D14" s="1">
        <f t="shared" si="1"/>
        <v>136787.38018000001</v>
      </c>
      <c r="E14" s="2">
        <f>'Подпрограмма 3'!E8</f>
        <v>8572.6</v>
      </c>
      <c r="F14" s="2">
        <f>'Подпрограмма 3'!F8</f>
        <v>14297.080180000001</v>
      </c>
      <c r="G14" s="2">
        <f>'Подпрограмма 3'!G8</f>
        <v>19086.7</v>
      </c>
      <c r="H14" s="2">
        <f>'Подпрограмма 3'!H8</f>
        <v>20333</v>
      </c>
      <c r="I14" s="2">
        <f>'Подпрограмма 3'!I8</f>
        <v>23515</v>
      </c>
      <c r="J14" s="2">
        <f>'Подпрограмма 3'!J8</f>
        <v>25273</v>
      </c>
      <c r="K14" s="2">
        <f>'Подпрограмма 3'!K8</f>
        <v>25710</v>
      </c>
      <c r="L14" s="4"/>
      <c r="M14" s="4"/>
      <c r="N14" s="4"/>
    </row>
    <row r="15" spans="1:17" ht="147" customHeight="1">
      <c r="A15" s="11" t="s">
        <v>49</v>
      </c>
      <c r="B15" s="6" t="s">
        <v>60</v>
      </c>
      <c r="C15" s="9" t="s">
        <v>50</v>
      </c>
      <c r="D15" s="1">
        <f t="shared" si="1"/>
        <v>42944.03398</v>
      </c>
      <c r="E15" s="2">
        <f>'Подпрограмма 4'!E9</f>
        <v>1807.2</v>
      </c>
      <c r="F15" s="2">
        <f>'Подпрограмма 4'!F9</f>
        <v>11335.233980000001</v>
      </c>
      <c r="G15" s="2">
        <f>'Подпрограмма 4'!G9</f>
        <v>6041.5999999999995</v>
      </c>
      <c r="H15" s="2">
        <f>'Подпрограмма 4'!H9</f>
        <v>5172</v>
      </c>
      <c r="I15" s="2">
        <f>'Подпрограмма 4'!I9</f>
        <v>18544</v>
      </c>
      <c r="J15" s="2">
        <f>'Подпрограмма 4'!J9</f>
        <v>44</v>
      </c>
      <c r="K15" s="2">
        <f>'Подпрограмма 4'!K9</f>
        <v>0</v>
      </c>
    </row>
    <row r="16" spans="1:17" ht="110.25" customHeight="1">
      <c r="A16" s="36" t="s">
        <v>51</v>
      </c>
      <c r="B16" s="6" t="s">
        <v>52</v>
      </c>
      <c r="C16" s="9" t="s">
        <v>50</v>
      </c>
      <c r="D16" s="1">
        <f t="shared" si="1"/>
        <v>0</v>
      </c>
      <c r="E16" s="17">
        <f>'Подпрограмма 5'!E10</f>
        <v>0</v>
      </c>
      <c r="F16" s="17">
        <f>'Подпрограмма 5'!F10</f>
        <v>0</v>
      </c>
      <c r="G16" s="17">
        <f>'Подпрограмма 5'!G10</f>
        <v>0</v>
      </c>
      <c r="H16" s="17">
        <f>'Подпрограмма 5'!H10</f>
        <v>0</v>
      </c>
      <c r="I16" s="17">
        <f>'Подпрограмма 5'!I10</f>
        <v>0</v>
      </c>
      <c r="J16" s="17">
        <f>'Подпрограмма 5'!J10</f>
        <v>0</v>
      </c>
      <c r="K16" s="17">
        <f>'Подпрограмма 5'!K10</f>
        <v>0</v>
      </c>
    </row>
    <row r="17" spans="2:10" ht="15.75">
      <c r="B17" s="3"/>
      <c r="J17" s="26" t="s">
        <v>74</v>
      </c>
    </row>
    <row r="18" spans="2:10" ht="15.75">
      <c r="B18" s="3"/>
    </row>
    <row r="19" spans="2:10" ht="15.75">
      <c r="B19" s="3"/>
    </row>
    <row r="20" spans="2:10" ht="15.75">
      <c r="B20" s="3"/>
    </row>
    <row r="21" spans="2:10" ht="47.25" customHeight="1">
      <c r="B21" s="3"/>
    </row>
    <row r="22" spans="2:10" ht="15.75">
      <c r="B22" s="3"/>
    </row>
    <row r="23" spans="2:10" ht="15.75">
      <c r="B23" s="3"/>
    </row>
    <row r="24" spans="2:10" ht="15.75">
      <c r="B24" s="3"/>
    </row>
    <row r="25" spans="2:10" ht="15.75">
      <c r="B25" s="3"/>
    </row>
    <row r="26" spans="2:10" ht="15" customHeight="1">
      <c r="B26" s="3"/>
    </row>
    <row r="27" spans="2:10" ht="15" customHeight="1">
      <c r="B27" s="3"/>
    </row>
    <row r="28" spans="2:10" ht="15" customHeight="1">
      <c r="B28" s="3"/>
    </row>
    <row r="29" spans="2:10" ht="15" customHeight="1">
      <c r="B29" s="3"/>
    </row>
    <row r="30" spans="2:10" ht="15" customHeight="1">
      <c r="B30" s="3"/>
    </row>
    <row r="31" spans="2:10" ht="15" customHeight="1">
      <c r="B31" s="3"/>
    </row>
    <row r="32" spans="2:10" ht="15" customHeight="1">
      <c r="B32" s="3"/>
    </row>
    <row r="33" spans="2:2" ht="15" customHeight="1">
      <c r="B33" s="3"/>
    </row>
    <row r="34" spans="2:2" ht="15" customHeight="1">
      <c r="B34" s="3"/>
    </row>
    <row r="35" spans="2:2" ht="15" customHeight="1">
      <c r="B35" s="3"/>
    </row>
    <row r="36" spans="2:2" ht="15.75">
      <c r="B36" s="3"/>
    </row>
    <row r="37" spans="2:2" ht="15.75">
      <c r="B37" s="3"/>
    </row>
    <row r="38" spans="2:2" ht="15.75">
      <c r="B38" s="3"/>
    </row>
    <row r="39" spans="2:2" ht="15.75">
      <c r="B39" s="3"/>
    </row>
    <row r="40" spans="2:2" ht="15.75">
      <c r="B40" s="3"/>
    </row>
    <row r="41" spans="2:2" ht="15.75">
      <c r="B41" s="3"/>
    </row>
    <row r="42" spans="2:2" ht="15.75">
      <c r="B42" s="3"/>
    </row>
    <row r="43" spans="2:2" ht="15.75">
      <c r="B43" s="3"/>
    </row>
    <row r="100" spans="2:11">
      <c r="B100" s="4"/>
      <c r="C100" s="4"/>
      <c r="D100" s="4"/>
      <c r="E100" s="4"/>
      <c r="F100" s="4"/>
      <c r="G100" s="4"/>
      <c r="H100" s="4"/>
      <c r="I100" s="4"/>
      <c r="J100" s="4"/>
      <c r="K100" s="4"/>
    </row>
    <row r="101" spans="2:11">
      <c r="B101" s="4"/>
      <c r="C101" s="4"/>
      <c r="D101" s="4"/>
      <c r="E101" s="4"/>
      <c r="F101" s="4"/>
      <c r="G101" s="4"/>
      <c r="H101" s="4"/>
      <c r="I101" s="4"/>
      <c r="J101" s="4"/>
      <c r="K101" s="4"/>
    </row>
    <row r="102" spans="2:11">
      <c r="B102" s="4"/>
      <c r="C102" s="4"/>
      <c r="D102" s="4"/>
      <c r="E102" s="4"/>
      <c r="F102" s="4"/>
      <c r="G102" s="4"/>
      <c r="H102" s="4"/>
      <c r="I102" s="4"/>
      <c r="J102" s="4"/>
      <c r="K102" s="4"/>
    </row>
    <row r="103" spans="2:11">
      <c r="B103" s="4"/>
      <c r="C103" s="4"/>
      <c r="D103" s="4"/>
      <c r="E103" s="4"/>
      <c r="F103" s="4"/>
      <c r="G103" s="4"/>
      <c r="H103" s="4"/>
      <c r="I103" s="4"/>
      <c r="J103" s="4"/>
      <c r="K103" s="4"/>
    </row>
    <row r="104" spans="2:11">
      <c r="B104" s="4"/>
      <c r="C104" s="4"/>
      <c r="D104" s="4"/>
      <c r="E104" s="4"/>
      <c r="F104" s="4"/>
      <c r="G104" s="4"/>
      <c r="H104" s="4"/>
      <c r="I104" s="4"/>
      <c r="J104" s="4"/>
      <c r="K104" s="4"/>
    </row>
    <row r="105" spans="2:11">
      <c r="B105" s="4"/>
      <c r="C105" s="4"/>
      <c r="D105" s="4"/>
      <c r="E105" s="4"/>
      <c r="F105" s="4"/>
      <c r="G105" s="4"/>
      <c r="H105" s="4"/>
      <c r="I105" s="4"/>
      <c r="J105" s="4"/>
      <c r="K105" s="4"/>
    </row>
    <row r="106" spans="2:11">
      <c r="B106" s="4"/>
      <c r="C106" s="4"/>
      <c r="D106" s="4"/>
      <c r="E106" s="4"/>
      <c r="F106" s="4"/>
      <c r="G106" s="4"/>
      <c r="H106" s="4"/>
      <c r="I106" s="4"/>
      <c r="J106" s="4"/>
      <c r="K106" s="4"/>
    </row>
    <row r="107" spans="2:11">
      <c r="B107" s="4"/>
      <c r="C107" s="4"/>
      <c r="D107" s="4"/>
      <c r="E107" s="4"/>
      <c r="F107" s="4"/>
      <c r="G107" s="4"/>
      <c r="H107" s="4"/>
      <c r="I107" s="4"/>
      <c r="J107" s="4"/>
      <c r="K107" s="4"/>
    </row>
    <row r="108" spans="2:11">
      <c r="B108" s="4"/>
      <c r="C108" s="4"/>
      <c r="D108" s="4"/>
      <c r="E108" s="4"/>
      <c r="F108" s="4"/>
      <c r="G108" s="4"/>
      <c r="H108" s="4"/>
      <c r="I108" s="4"/>
      <c r="J108" s="4"/>
      <c r="K108" s="4"/>
    </row>
    <row r="109" spans="2:11">
      <c r="B109" s="4"/>
      <c r="C109" s="4"/>
      <c r="D109" s="4"/>
      <c r="E109" s="4"/>
      <c r="F109" s="4"/>
      <c r="G109" s="4"/>
      <c r="H109" s="4"/>
      <c r="I109" s="4"/>
      <c r="J109" s="4"/>
      <c r="K109" s="4"/>
    </row>
    <row r="110" spans="2:11">
      <c r="B110" s="4"/>
      <c r="C110" s="4"/>
      <c r="D110" s="4"/>
      <c r="E110" s="4"/>
      <c r="F110" s="4"/>
      <c r="G110" s="4"/>
      <c r="H110" s="4"/>
      <c r="I110" s="4"/>
      <c r="J110" s="4"/>
      <c r="K110" s="4"/>
    </row>
    <row r="111" spans="2:11">
      <c r="B111" s="4"/>
      <c r="C111" s="4"/>
      <c r="D111" s="4"/>
      <c r="E111" s="4"/>
      <c r="F111" s="4"/>
      <c r="G111" s="4"/>
      <c r="H111" s="4"/>
      <c r="I111" s="4"/>
      <c r="J111" s="4"/>
      <c r="K111" s="4"/>
    </row>
    <row r="112" spans="2:11">
      <c r="B112" s="4"/>
      <c r="C112" s="4"/>
      <c r="D112" s="4"/>
      <c r="E112" s="4"/>
      <c r="F112" s="4"/>
      <c r="G112" s="4"/>
      <c r="H112" s="4"/>
      <c r="I112" s="4"/>
      <c r="J112" s="4"/>
      <c r="K112" s="4"/>
    </row>
    <row r="113" spans="2:11">
      <c r="B113" s="4"/>
      <c r="C113" s="4"/>
      <c r="D113" s="4"/>
      <c r="E113" s="4"/>
      <c r="F113" s="4"/>
      <c r="G113" s="4"/>
      <c r="H113" s="4"/>
      <c r="I113" s="4"/>
      <c r="J113" s="4"/>
      <c r="K113" s="4"/>
    </row>
    <row r="114" spans="2:11">
      <c r="B114" s="4"/>
      <c r="C114" s="4"/>
      <c r="D114" s="4"/>
      <c r="E114" s="4"/>
      <c r="F114" s="4"/>
      <c r="G114" s="4"/>
      <c r="H114" s="4"/>
      <c r="I114" s="4"/>
      <c r="J114" s="4"/>
      <c r="K114" s="4"/>
    </row>
    <row r="115" spans="2:11">
      <c r="B115" s="4"/>
      <c r="C115" s="4"/>
      <c r="D115" s="4"/>
      <c r="E115" s="4"/>
      <c r="F115" s="4"/>
      <c r="G115" s="4"/>
      <c r="H115" s="4"/>
      <c r="I115" s="4"/>
      <c r="J115" s="4"/>
      <c r="K115" s="4"/>
    </row>
    <row r="116" spans="2:11">
      <c r="B116" s="4"/>
      <c r="C116" s="4"/>
      <c r="D116" s="4"/>
      <c r="E116" s="4"/>
      <c r="F116" s="4"/>
      <c r="G116" s="4"/>
      <c r="H116" s="4"/>
      <c r="I116" s="4"/>
      <c r="J116" s="4"/>
      <c r="K116" s="4"/>
    </row>
    <row r="117" spans="2:11">
      <c r="B117" s="4"/>
      <c r="C117" s="4"/>
      <c r="D117" s="4"/>
      <c r="E117" s="4"/>
      <c r="F117" s="4"/>
      <c r="G117" s="4"/>
      <c r="H117" s="4"/>
      <c r="I117" s="4"/>
      <c r="J117" s="4"/>
      <c r="K117" s="4"/>
    </row>
    <row r="118" spans="2:11">
      <c r="B118" s="4"/>
      <c r="C118" s="4"/>
      <c r="D118" s="4"/>
      <c r="E118" s="4"/>
      <c r="F118" s="4"/>
      <c r="G118" s="4"/>
      <c r="H118" s="4"/>
      <c r="I118" s="4"/>
      <c r="J118" s="4"/>
      <c r="K118" s="4"/>
    </row>
    <row r="119" spans="2:11">
      <c r="B119" s="4"/>
      <c r="C119" s="4"/>
      <c r="D119" s="4"/>
      <c r="E119" s="4"/>
      <c r="F119" s="4"/>
      <c r="G119" s="4"/>
      <c r="H119" s="4"/>
      <c r="I119" s="4"/>
      <c r="J119" s="4"/>
      <c r="K119" s="4"/>
    </row>
    <row r="120" spans="2:11">
      <c r="B120" s="4"/>
      <c r="C120" s="4"/>
      <c r="D120" s="4"/>
      <c r="E120" s="4"/>
      <c r="F120" s="4"/>
      <c r="G120" s="4"/>
      <c r="H120" s="4"/>
      <c r="I120" s="4"/>
      <c r="J120" s="4"/>
      <c r="K120" s="4"/>
    </row>
    <row r="121" spans="2:11">
      <c r="B121" s="4"/>
      <c r="C121" s="4"/>
      <c r="D121" s="4"/>
      <c r="E121" s="4"/>
      <c r="F121" s="4"/>
      <c r="G121" s="4"/>
      <c r="H121" s="4"/>
      <c r="I121" s="4"/>
      <c r="J121" s="4"/>
      <c r="K121" s="4"/>
    </row>
    <row r="122" spans="2:11">
      <c r="B122" s="4"/>
      <c r="C122" s="4"/>
      <c r="D122" s="4"/>
      <c r="E122" s="4"/>
      <c r="F122" s="4"/>
      <c r="G122" s="4"/>
      <c r="H122" s="4"/>
      <c r="I122" s="4"/>
      <c r="J122" s="4"/>
      <c r="K122" s="4"/>
    </row>
    <row r="123" spans="2:11">
      <c r="B123" s="4"/>
      <c r="C123" s="4"/>
      <c r="D123" s="4"/>
      <c r="E123" s="4"/>
      <c r="F123" s="4"/>
      <c r="G123" s="4"/>
      <c r="H123" s="4"/>
      <c r="I123" s="4"/>
      <c r="J123" s="4"/>
      <c r="K123" s="4"/>
    </row>
    <row r="124" spans="2:11">
      <c r="B124" s="4"/>
      <c r="C124" s="4"/>
      <c r="D124" s="4"/>
      <c r="E124" s="4"/>
      <c r="F124" s="4"/>
      <c r="G124" s="4"/>
      <c r="H124" s="4"/>
      <c r="I124" s="4"/>
      <c r="J124" s="4"/>
      <c r="K124" s="4"/>
    </row>
    <row r="125" spans="2:11">
      <c r="B125" s="4"/>
      <c r="C125" s="4"/>
      <c r="D125" s="4"/>
      <c r="E125" s="4"/>
      <c r="F125" s="4"/>
      <c r="G125" s="4"/>
      <c r="H125" s="4"/>
      <c r="I125" s="4"/>
      <c r="J125" s="4"/>
      <c r="K125" s="4"/>
    </row>
    <row r="126" spans="2:11">
      <c r="B126" s="4"/>
      <c r="C126" s="4"/>
      <c r="D126" s="4"/>
      <c r="E126" s="4"/>
      <c r="F126" s="4"/>
      <c r="G126" s="4"/>
      <c r="H126" s="4"/>
      <c r="I126" s="4"/>
      <c r="J126" s="4"/>
      <c r="K126" s="4"/>
    </row>
    <row r="127" spans="2:11">
      <c r="B127" s="4"/>
      <c r="C127" s="4"/>
      <c r="D127" s="4"/>
      <c r="E127" s="4"/>
      <c r="F127" s="4"/>
      <c r="G127" s="4"/>
      <c r="H127" s="4"/>
      <c r="I127" s="4"/>
      <c r="J127" s="4"/>
      <c r="K127" s="4"/>
    </row>
    <row r="128" spans="2:11">
      <c r="B128" s="4"/>
      <c r="C128" s="4"/>
      <c r="D128" s="4"/>
      <c r="E128" s="4"/>
      <c r="F128" s="4"/>
      <c r="G128" s="4"/>
      <c r="H128" s="4"/>
      <c r="I128" s="4"/>
      <c r="J128" s="4"/>
      <c r="K128" s="4"/>
    </row>
  </sheetData>
  <mergeCells count="8">
    <mergeCell ref="I1:J1"/>
    <mergeCell ref="A7:A8"/>
    <mergeCell ref="B7:B8"/>
    <mergeCell ref="C7:C8"/>
    <mergeCell ref="I3:J3"/>
    <mergeCell ref="D7:K7"/>
    <mergeCell ref="A5:K5"/>
    <mergeCell ref="J2:K2"/>
  </mergeCells>
  <pageMargins left="0.70866141732283472" right="0.70866141732283472" top="0.39370078740157483" bottom="0.39370078740157483" header="0.31496062992125984" footer="0.31496062992125984"/>
  <pageSetup paperSize="9" scale="88" orientation="landscape" r:id="rId1"/>
  <rowBreaks count="1" manualBreakCount="1">
    <brk id="10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K78"/>
  <sheetViews>
    <sheetView tabSelected="1" view="pageBreakPreview" topLeftCell="A17" zoomScale="85" zoomScaleNormal="100" zoomScaleSheetLayoutView="85" workbookViewId="0">
      <selection activeCell="D20" sqref="D20"/>
    </sheetView>
  </sheetViews>
  <sheetFormatPr defaultRowHeight="15"/>
  <cols>
    <col min="1" max="1" width="16.28515625" customWidth="1"/>
    <col min="2" max="2" width="17.140625" customWidth="1"/>
    <col min="3" max="3" width="18.5703125" customWidth="1"/>
    <col min="4" max="4" width="13.28515625" customWidth="1"/>
    <col min="5" max="5" width="12.42578125" customWidth="1"/>
    <col min="6" max="7" width="11.85546875" customWidth="1"/>
    <col min="9" max="9" width="9.85546875" customWidth="1"/>
    <col min="10" max="10" width="11" customWidth="1"/>
  </cols>
  <sheetData>
    <row r="1" spans="1:11" ht="86.25" hidden="1" customHeight="1">
      <c r="I1" s="57" t="s">
        <v>76</v>
      </c>
      <c r="J1" s="57"/>
    </row>
    <row r="2" spans="1:11" ht="115.5" customHeight="1">
      <c r="A2" s="10"/>
      <c r="B2" s="10"/>
      <c r="C2" s="10"/>
      <c r="D2" s="10"/>
      <c r="E2" s="10"/>
      <c r="F2" s="10"/>
      <c r="G2" s="10"/>
      <c r="H2" s="10"/>
      <c r="I2" s="31"/>
      <c r="J2" s="61" t="s">
        <v>63</v>
      </c>
      <c r="K2" s="61"/>
    </row>
    <row r="3" spans="1:11" ht="115.5" hidden="1" customHeight="1">
      <c r="A3" s="10"/>
      <c r="B3" s="10"/>
      <c r="C3" s="10"/>
      <c r="D3" s="10"/>
      <c r="E3" s="10"/>
      <c r="F3" s="10"/>
      <c r="G3" s="10"/>
      <c r="H3" s="10"/>
      <c r="I3" s="61" t="s">
        <v>75</v>
      </c>
      <c r="J3" s="61"/>
    </row>
    <row r="4" spans="1:11">
      <c r="A4" s="28"/>
      <c r="B4" s="28"/>
      <c r="C4" s="28"/>
      <c r="D4" s="28"/>
      <c r="E4" s="28"/>
      <c r="F4" s="28"/>
      <c r="G4" s="28"/>
      <c r="H4" s="28"/>
      <c r="I4" s="31"/>
      <c r="J4" s="31"/>
    </row>
    <row r="5" spans="1:11" ht="64.5" customHeight="1">
      <c r="A5" s="59" t="s">
        <v>88</v>
      </c>
      <c r="B5" s="59"/>
      <c r="C5" s="59"/>
      <c r="D5" s="59"/>
      <c r="E5" s="59"/>
      <c r="F5" s="59"/>
      <c r="G5" s="59"/>
      <c r="H5" s="59"/>
      <c r="I5" s="59"/>
      <c r="J5" s="59"/>
      <c r="K5" s="59"/>
    </row>
    <row r="6" spans="1:11" ht="15.75" hidden="1">
      <c r="A6" s="18"/>
      <c r="B6" s="18"/>
      <c r="C6" s="18"/>
      <c r="D6" s="18"/>
      <c r="E6" s="18"/>
      <c r="F6" s="18"/>
      <c r="G6" s="18"/>
      <c r="H6" s="18"/>
      <c r="I6" s="18"/>
      <c r="J6" s="19"/>
      <c r="K6" s="45"/>
    </row>
    <row r="7" spans="1:11" ht="15.75" customHeight="1">
      <c r="A7" s="58" t="s">
        <v>0</v>
      </c>
      <c r="B7" s="59" t="s">
        <v>39</v>
      </c>
      <c r="C7" s="59" t="s">
        <v>2</v>
      </c>
      <c r="D7" s="63" t="s">
        <v>3</v>
      </c>
      <c r="E7" s="63"/>
      <c r="F7" s="63"/>
      <c r="G7" s="63"/>
      <c r="H7" s="63"/>
      <c r="I7" s="63"/>
      <c r="J7" s="63"/>
      <c r="K7" s="63"/>
    </row>
    <row r="8" spans="1:11" ht="15.75">
      <c r="A8" s="58"/>
      <c r="B8" s="59"/>
      <c r="C8" s="59"/>
      <c r="D8" s="38" t="s">
        <v>5</v>
      </c>
      <c r="E8" s="14">
        <v>2020</v>
      </c>
      <c r="F8" s="14">
        <v>2021</v>
      </c>
      <c r="G8" s="14">
        <v>2022</v>
      </c>
      <c r="H8" s="14">
        <v>2023</v>
      </c>
      <c r="I8" s="14">
        <v>2024</v>
      </c>
      <c r="J8" s="14">
        <v>2025</v>
      </c>
      <c r="K8" s="14">
        <v>2026</v>
      </c>
    </row>
    <row r="9" spans="1:11" ht="15.75">
      <c r="A9" s="46">
        <v>1</v>
      </c>
      <c r="B9" s="46">
        <v>2</v>
      </c>
      <c r="C9" s="46">
        <v>3</v>
      </c>
      <c r="D9" s="46">
        <v>4</v>
      </c>
      <c r="E9" s="47">
        <v>5</v>
      </c>
      <c r="F9" s="47">
        <v>6</v>
      </c>
      <c r="G9" s="47">
        <v>7</v>
      </c>
      <c r="H9" s="47">
        <v>8</v>
      </c>
      <c r="I9" s="47">
        <v>9</v>
      </c>
      <c r="J9" s="47">
        <v>10</v>
      </c>
      <c r="K9" s="16">
        <v>11</v>
      </c>
    </row>
    <row r="10" spans="1:11" ht="205.5" customHeight="1">
      <c r="A10" s="6" t="s">
        <v>14</v>
      </c>
      <c r="B10" s="6" t="s">
        <v>87</v>
      </c>
      <c r="C10" s="20" t="s">
        <v>43</v>
      </c>
      <c r="D10" s="21">
        <f>E10+F10+G10+H10+I10+J10+K10</f>
        <v>21251.07084</v>
      </c>
      <c r="E10" s="21">
        <f>E11+E14</f>
        <v>3558.1000000000004</v>
      </c>
      <c r="F10" s="21">
        <f t="shared" ref="F10:K10" si="0">F11+F14</f>
        <v>9051.4208399999989</v>
      </c>
      <c r="G10" s="21">
        <f t="shared" si="0"/>
        <v>1641.55</v>
      </c>
      <c r="H10" s="21">
        <f t="shared" si="0"/>
        <v>4750</v>
      </c>
      <c r="I10" s="21">
        <f t="shared" si="0"/>
        <v>750</v>
      </c>
      <c r="J10" s="21">
        <f t="shared" si="0"/>
        <v>750</v>
      </c>
      <c r="K10" s="39">
        <f t="shared" si="0"/>
        <v>750</v>
      </c>
    </row>
    <row r="11" spans="1:11" ht="146.25" customHeight="1">
      <c r="A11" s="6" t="s">
        <v>10</v>
      </c>
      <c r="B11" s="6" t="s">
        <v>38</v>
      </c>
      <c r="C11" s="9" t="s">
        <v>9</v>
      </c>
      <c r="D11" s="39">
        <f t="shared" ref="D11:D20" si="1">E11+F11+G11+H11+I11+J11+K11</f>
        <v>5367</v>
      </c>
      <c r="E11" s="2">
        <f>E12+E13</f>
        <v>781.5</v>
      </c>
      <c r="F11" s="2">
        <f t="shared" ref="F11:K11" si="2">F12+F13</f>
        <v>835.5</v>
      </c>
      <c r="G11" s="2">
        <f t="shared" si="2"/>
        <v>750</v>
      </c>
      <c r="H11" s="2">
        <f t="shared" si="2"/>
        <v>750</v>
      </c>
      <c r="I11" s="2">
        <f t="shared" si="2"/>
        <v>750</v>
      </c>
      <c r="J11" s="2">
        <f t="shared" si="2"/>
        <v>750</v>
      </c>
      <c r="K11" s="2">
        <f t="shared" si="2"/>
        <v>750</v>
      </c>
    </row>
    <row r="12" spans="1:11" ht="48" customHeight="1">
      <c r="A12" s="5" t="s">
        <v>6</v>
      </c>
      <c r="B12" s="8" t="s">
        <v>15</v>
      </c>
      <c r="C12" s="9"/>
      <c r="D12" s="39">
        <f t="shared" si="1"/>
        <v>5367</v>
      </c>
      <c r="E12" s="2">
        <v>781.5</v>
      </c>
      <c r="F12" s="2">
        <v>835.5</v>
      </c>
      <c r="G12" s="2">
        <v>750</v>
      </c>
      <c r="H12" s="2">
        <v>750</v>
      </c>
      <c r="I12" s="2">
        <v>750</v>
      </c>
      <c r="J12" s="2">
        <v>750</v>
      </c>
      <c r="K12" s="55">
        <v>750</v>
      </c>
    </row>
    <row r="13" spans="1:11" ht="280.5" customHeight="1">
      <c r="A13" s="5" t="s">
        <v>7</v>
      </c>
      <c r="B13" s="8" t="s">
        <v>68</v>
      </c>
      <c r="C13" s="9"/>
      <c r="D13" s="39">
        <f t="shared" si="1"/>
        <v>0</v>
      </c>
      <c r="E13" s="2">
        <v>0</v>
      </c>
      <c r="F13" s="2">
        <v>0</v>
      </c>
      <c r="G13" s="2">
        <v>0</v>
      </c>
      <c r="H13" s="2">
        <v>0</v>
      </c>
      <c r="I13" s="2">
        <v>0</v>
      </c>
      <c r="J13" s="2">
        <v>0</v>
      </c>
      <c r="K13" s="55">
        <v>0</v>
      </c>
    </row>
    <row r="14" spans="1:11" ht="129" customHeight="1">
      <c r="A14" s="6" t="s">
        <v>40</v>
      </c>
      <c r="B14" s="5" t="s">
        <v>69</v>
      </c>
      <c r="C14" s="9" t="s">
        <v>9</v>
      </c>
      <c r="D14" s="39">
        <f t="shared" si="1"/>
        <v>15884.070839999998</v>
      </c>
      <c r="E14" s="2">
        <f>E15+E16+E17+E18+E19+E20</f>
        <v>2776.6000000000004</v>
      </c>
      <c r="F14" s="2">
        <f t="shared" ref="F14:K14" si="3">F15+F16+F17+F18+F19+F20</f>
        <v>8215.9208399999989</v>
      </c>
      <c r="G14" s="2">
        <f t="shared" si="3"/>
        <v>891.55</v>
      </c>
      <c r="H14" s="2">
        <f t="shared" si="3"/>
        <v>4000</v>
      </c>
      <c r="I14" s="2">
        <f t="shared" si="3"/>
        <v>0</v>
      </c>
      <c r="J14" s="2">
        <f t="shared" si="3"/>
        <v>0</v>
      </c>
      <c r="K14" s="2">
        <f t="shared" si="3"/>
        <v>0</v>
      </c>
    </row>
    <row r="15" spans="1:11" ht="210" customHeight="1">
      <c r="A15" s="5" t="s">
        <v>17</v>
      </c>
      <c r="B15" s="8" t="s">
        <v>18</v>
      </c>
      <c r="C15" s="9"/>
      <c r="D15" s="39">
        <f t="shared" si="1"/>
        <v>0</v>
      </c>
      <c r="E15" s="2">
        <v>0</v>
      </c>
      <c r="F15" s="2">
        <v>0</v>
      </c>
      <c r="G15" s="2">
        <v>0</v>
      </c>
      <c r="H15" s="2">
        <v>0</v>
      </c>
      <c r="I15" s="2">
        <v>0</v>
      </c>
      <c r="J15" s="2">
        <v>0</v>
      </c>
      <c r="K15" s="55">
        <v>0</v>
      </c>
    </row>
    <row r="16" spans="1:11" ht="123.75" customHeight="1">
      <c r="A16" s="5" t="s">
        <v>7</v>
      </c>
      <c r="B16" s="8" t="s">
        <v>19</v>
      </c>
      <c r="C16" s="9"/>
      <c r="D16" s="39">
        <f t="shared" si="1"/>
        <v>1.8759999999999999</v>
      </c>
      <c r="E16" s="2">
        <v>0.3</v>
      </c>
      <c r="F16" s="2">
        <v>0.32600000000000001</v>
      </c>
      <c r="G16" s="37">
        <v>1.25</v>
      </c>
      <c r="H16" s="2">
        <v>0</v>
      </c>
      <c r="I16" s="2">
        <v>0</v>
      </c>
      <c r="J16" s="2">
        <v>0</v>
      </c>
      <c r="K16" s="55">
        <v>0</v>
      </c>
    </row>
    <row r="17" spans="1:11" ht="70.5" customHeight="1">
      <c r="A17" s="5" t="s">
        <v>8</v>
      </c>
      <c r="B17" s="8" t="s">
        <v>20</v>
      </c>
      <c r="C17" s="9"/>
      <c r="D17" s="39">
        <f t="shared" si="1"/>
        <v>0</v>
      </c>
      <c r="E17" s="2">
        <v>0</v>
      </c>
      <c r="F17" s="2">
        <v>0</v>
      </c>
      <c r="G17" s="2">
        <v>0</v>
      </c>
      <c r="H17" s="2">
        <v>0</v>
      </c>
      <c r="I17" s="2">
        <v>0</v>
      </c>
      <c r="J17" s="2">
        <v>0</v>
      </c>
      <c r="K17" s="55">
        <v>0</v>
      </c>
    </row>
    <row r="18" spans="1:11" ht="102" customHeight="1">
      <c r="A18" s="5" t="s">
        <v>11</v>
      </c>
      <c r="B18" s="8" t="s">
        <v>21</v>
      </c>
      <c r="C18" s="9"/>
      <c r="D18" s="39">
        <f t="shared" si="1"/>
        <v>0</v>
      </c>
      <c r="E18" s="2">
        <v>0</v>
      </c>
      <c r="F18" s="2">
        <v>0</v>
      </c>
      <c r="G18" s="2">
        <v>0</v>
      </c>
      <c r="H18" s="2">
        <v>0</v>
      </c>
      <c r="I18" s="2">
        <v>0</v>
      </c>
      <c r="J18" s="2">
        <v>0</v>
      </c>
      <c r="K18" s="55">
        <v>0</v>
      </c>
    </row>
    <row r="19" spans="1:11" ht="31.5">
      <c r="A19" s="5" t="s">
        <v>41</v>
      </c>
      <c r="B19" s="8" t="s">
        <v>42</v>
      </c>
      <c r="C19" s="9"/>
      <c r="D19" s="39">
        <f t="shared" si="1"/>
        <v>15882.19484</v>
      </c>
      <c r="E19" s="2">
        <v>2776.3</v>
      </c>
      <c r="F19" s="2">
        <v>8215.5948399999997</v>
      </c>
      <c r="G19" s="37">
        <v>890.3</v>
      </c>
      <c r="H19" s="2">
        <v>4000</v>
      </c>
      <c r="I19" s="2">
        <v>0</v>
      </c>
      <c r="J19" s="2">
        <v>0</v>
      </c>
      <c r="K19" s="55">
        <v>0</v>
      </c>
    </row>
    <row r="20" spans="1:11" ht="120" customHeight="1">
      <c r="A20" s="33" t="s">
        <v>89</v>
      </c>
      <c r="B20" s="32" t="s">
        <v>91</v>
      </c>
      <c r="C20" s="33"/>
      <c r="D20" s="39">
        <f t="shared" si="1"/>
        <v>0</v>
      </c>
      <c r="E20" s="34">
        <v>0</v>
      </c>
      <c r="F20" s="34">
        <v>0</v>
      </c>
      <c r="G20" s="34">
        <v>0</v>
      </c>
      <c r="H20" s="34">
        <v>0</v>
      </c>
      <c r="I20" s="34">
        <v>0</v>
      </c>
      <c r="J20" s="35">
        <v>0</v>
      </c>
      <c r="K20" s="55">
        <v>0</v>
      </c>
    </row>
    <row r="21" spans="1:11" ht="15.75">
      <c r="A21" s="7"/>
      <c r="B21" s="7"/>
      <c r="C21" s="7"/>
      <c r="D21" s="7"/>
      <c r="E21" s="7"/>
      <c r="F21" s="7"/>
      <c r="G21" s="7"/>
      <c r="H21" s="7"/>
      <c r="I21" s="7"/>
      <c r="J21" s="27" t="s">
        <v>74</v>
      </c>
    </row>
    <row r="22" spans="1:11" ht="15.75">
      <c r="A22" s="7"/>
      <c r="B22" s="7"/>
      <c r="C22" s="7"/>
      <c r="D22" s="7"/>
      <c r="E22" s="7"/>
      <c r="F22" s="7"/>
      <c r="G22" s="7"/>
      <c r="H22" s="7"/>
      <c r="I22" s="7"/>
      <c r="J22" s="7"/>
    </row>
    <row r="23" spans="1:11" ht="15.75">
      <c r="A23" s="7"/>
      <c r="B23" s="7"/>
      <c r="C23" s="7"/>
      <c r="D23" s="7"/>
      <c r="E23" s="7"/>
      <c r="F23" s="7"/>
      <c r="G23" s="7"/>
      <c r="H23" s="7"/>
      <c r="I23" s="7"/>
      <c r="J23" s="7"/>
    </row>
    <row r="24" spans="1:11" ht="15.75">
      <c r="A24" s="7"/>
      <c r="B24" s="7"/>
      <c r="C24" s="7"/>
      <c r="D24" s="7"/>
      <c r="E24" s="7"/>
      <c r="F24" s="7"/>
      <c r="G24" s="7"/>
      <c r="H24" s="7"/>
      <c r="I24" s="7"/>
      <c r="J24" s="7"/>
    </row>
    <row r="25" spans="1:11" ht="15.75">
      <c r="A25" s="7"/>
      <c r="B25" s="7"/>
      <c r="C25" s="7"/>
      <c r="D25" s="7"/>
      <c r="E25" s="7"/>
      <c r="F25" s="7"/>
      <c r="G25" s="7"/>
      <c r="H25" s="7"/>
      <c r="I25" s="7"/>
      <c r="J25" s="7"/>
    </row>
    <row r="26" spans="1:11" ht="15.75">
      <c r="A26" s="7"/>
      <c r="B26" s="7"/>
      <c r="C26" s="7"/>
      <c r="D26" s="7"/>
      <c r="E26" s="7"/>
      <c r="F26" s="7"/>
      <c r="G26" s="7"/>
      <c r="H26" s="7"/>
      <c r="I26" s="7"/>
      <c r="J26" s="7"/>
    </row>
    <row r="27" spans="1:11" ht="15.75">
      <c r="A27" s="7"/>
      <c r="B27" s="7"/>
      <c r="C27" s="7"/>
      <c r="D27" s="7"/>
      <c r="E27" s="7"/>
      <c r="F27" s="7"/>
      <c r="G27" s="7"/>
      <c r="H27" s="7"/>
      <c r="I27" s="7"/>
      <c r="J27" s="7"/>
    </row>
    <row r="28" spans="1:11" ht="15.75">
      <c r="A28" s="7"/>
      <c r="B28" s="7"/>
      <c r="C28" s="7"/>
      <c r="D28" s="7"/>
      <c r="E28" s="7"/>
      <c r="F28" s="7"/>
      <c r="G28" s="7"/>
      <c r="H28" s="7"/>
      <c r="I28" s="7"/>
      <c r="J28" s="7"/>
    </row>
    <row r="29" spans="1:11" ht="15.75">
      <c r="A29" s="7"/>
      <c r="B29" s="7"/>
      <c r="C29" s="7"/>
      <c r="D29" s="7"/>
      <c r="E29" s="7"/>
      <c r="F29" s="7"/>
      <c r="G29" s="7"/>
      <c r="H29" s="7"/>
      <c r="I29" s="7"/>
      <c r="J29" s="7"/>
    </row>
    <row r="30" spans="1:11" ht="15.75">
      <c r="A30" s="7"/>
      <c r="B30" s="7"/>
      <c r="C30" s="7"/>
      <c r="D30" s="7"/>
      <c r="E30" s="7"/>
      <c r="F30" s="7"/>
      <c r="G30" s="7"/>
      <c r="H30" s="7"/>
      <c r="I30" s="7"/>
      <c r="J30" s="7"/>
    </row>
    <row r="31" spans="1:11" ht="15.75">
      <c r="A31" s="7"/>
      <c r="B31" s="7"/>
      <c r="C31" s="7"/>
      <c r="D31" s="7"/>
      <c r="E31" s="7"/>
      <c r="F31" s="7"/>
      <c r="G31" s="7"/>
      <c r="H31" s="7"/>
      <c r="I31" s="7"/>
      <c r="J31" s="7"/>
    </row>
    <row r="32" spans="1:11" ht="15.75">
      <c r="A32" s="7"/>
      <c r="B32" s="7"/>
      <c r="C32" s="7"/>
      <c r="D32" s="7"/>
      <c r="E32" s="7"/>
      <c r="F32" s="7"/>
      <c r="G32" s="7"/>
      <c r="H32" s="7"/>
      <c r="I32" s="7"/>
      <c r="J32" s="7"/>
    </row>
    <row r="33" spans="1:10" ht="15.75">
      <c r="A33" s="7"/>
      <c r="B33" s="7"/>
      <c r="C33" s="7"/>
      <c r="D33" s="7"/>
      <c r="E33" s="7"/>
      <c r="F33" s="7"/>
      <c r="G33" s="7"/>
      <c r="H33" s="7"/>
      <c r="I33" s="7"/>
      <c r="J33" s="7"/>
    </row>
    <row r="34" spans="1:10" ht="15.75">
      <c r="A34" s="7"/>
      <c r="B34" s="7"/>
      <c r="C34" s="7"/>
      <c r="D34" s="7"/>
      <c r="E34" s="7"/>
      <c r="F34" s="7"/>
      <c r="G34" s="7"/>
      <c r="H34" s="7"/>
      <c r="I34" s="7"/>
      <c r="J34" s="7"/>
    </row>
    <row r="35" spans="1:10" ht="15.75">
      <c r="A35" s="7"/>
      <c r="B35" s="7"/>
      <c r="C35" s="7"/>
      <c r="D35" s="7"/>
      <c r="E35" s="7"/>
      <c r="F35" s="7"/>
      <c r="G35" s="7"/>
      <c r="H35" s="7"/>
      <c r="I35" s="7"/>
      <c r="J35" s="7"/>
    </row>
    <row r="36" spans="1:10" ht="15.75">
      <c r="A36" s="7"/>
      <c r="B36" s="7"/>
      <c r="C36" s="7"/>
      <c r="D36" s="7"/>
      <c r="E36" s="7"/>
      <c r="F36" s="7"/>
      <c r="G36" s="7"/>
      <c r="H36" s="7"/>
      <c r="I36" s="7"/>
      <c r="J36" s="7"/>
    </row>
    <row r="37" spans="1:10" ht="15.75">
      <c r="A37" s="7"/>
      <c r="B37" s="7"/>
      <c r="C37" s="7"/>
      <c r="D37" s="7"/>
      <c r="E37" s="7"/>
      <c r="F37" s="7"/>
      <c r="G37" s="7"/>
      <c r="H37" s="7"/>
      <c r="I37" s="7"/>
      <c r="J37" s="7"/>
    </row>
    <row r="38" spans="1:10" ht="15.75">
      <c r="A38" s="7"/>
      <c r="B38" s="7"/>
      <c r="C38" s="7"/>
      <c r="D38" s="7"/>
      <c r="E38" s="7"/>
      <c r="F38" s="7"/>
      <c r="G38" s="7"/>
      <c r="H38" s="7"/>
      <c r="I38" s="7"/>
      <c r="J38" s="7"/>
    </row>
    <row r="39" spans="1:10" ht="15.75">
      <c r="A39" s="7"/>
      <c r="B39" s="7"/>
      <c r="C39" s="7"/>
      <c r="D39" s="7"/>
      <c r="E39" s="7"/>
      <c r="F39" s="7"/>
      <c r="G39" s="7"/>
      <c r="H39" s="7"/>
      <c r="I39" s="7"/>
      <c r="J39" s="7"/>
    </row>
    <row r="40" spans="1:10" ht="15.75">
      <c r="A40" s="7"/>
      <c r="B40" s="7"/>
      <c r="C40" s="7"/>
      <c r="D40" s="7"/>
      <c r="E40" s="7"/>
      <c r="F40" s="7"/>
      <c r="G40" s="7"/>
      <c r="H40" s="7"/>
      <c r="I40" s="7"/>
      <c r="J40" s="7"/>
    </row>
    <row r="41" spans="1:10" ht="15.75">
      <c r="A41" s="7"/>
      <c r="B41" s="7"/>
      <c r="C41" s="7"/>
      <c r="D41" s="7"/>
      <c r="E41" s="7"/>
      <c r="F41" s="7"/>
      <c r="G41" s="7"/>
      <c r="H41" s="7"/>
      <c r="I41" s="7"/>
      <c r="J41" s="7"/>
    </row>
    <row r="42" spans="1:10" ht="15.75">
      <c r="A42" s="7"/>
      <c r="B42" s="7"/>
      <c r="C42" s="7"/>
      <c r="D42" s="7"/>
      <c r="E42" s="7"/>
      <c r="F42" s="7"/>
      <c r="G42" s="7"/>
      <c r="H42" s="7"/>
      <c r="I42" s="7"/>
      <c r="J42" s="7"/>
    </row>
    <row r="43" spans="1:10" ht="15.75">
      <c r="A43" s="7"/>
      <c r="B43" s="7"/>
      <c r="C43" s="7"/>
      <c r="D43" s="7"/>
      <c r="E43" s="7"/>
      <c r="F43" s="7"/>
      <c r="G43" s="7"/>
      <c r="H43" s="7"/>
      <c r="I43" s="7"/>
      <c r="J43" s="7"/>
    </row>
    <row r="44" spans="1:10" ht="15.75">
      <c r="A44" s="7"/>
      <c r="B44" s="7"/>
      <c r="C44" s="7"/>
      <c r="D44" s="7"/>
      <c r="E44" s="7"/>
      <c r="F44" s="7"/>
      <c r="G44" s="7"/>
      <c r="H44" s="7"/>
      <c r="I44" s="7"/>
      <c r="J44" s="7"/>
    </row>
    <row r="45" spans="1:10" ht="15.75">
      <c r="A45" s="7"/>
      <c r="B45" s="7"/>
      <c r="C45" s="7"/>
      <c r="D45" s="7"/>
      <c r="E45" s="7"/>
      <c r="F45" s="7"/>
      <c r="G45" s="7"/>
      <c r="H45" s="7"/>
      <c r="I45" s="7"/>
      <c r="J45" s="7"/>
    </row>
    <row r="46" spans="1:10" ht="15.75">
      <c r="A46" s="7"/>
      <c r="B46" s="7"/>
      <c r="C46" s="7"/>
      <c r="D46" s="7"/>
      <c r="E46" s="7"/>
      <c r="F46" s="7"/>
      <c r="G46" s="7"/>
      <c r="H46" s="7"/>
      <c r="I46" s="7"/>
      <c r="J46" s="7"/>
    </row>
    <row r="47" spans="1:10" ht="15.75">
      <c r="A47" s="7"/>
      <c r="B47" s="7"/>
      <c r="C47" s="7"/>
      <c r="D47" s="7"/>
      <c r="E47" s="7"/>
      <c r="F47" s="7"/>
      <c r="G47" s="7"/>
      <c r="H47" s="7"/>
      <c r="I47" s="7"/>
      <c r="J47" s="7"/>
    </row>
    <row r="48" spans="1:10" ht="15.75">
      <c r="A48" s="7"/>
      <c r="B48" s="7"/>
      <c r="C48" s="7"/>
      <c r="D48" s="7"/>
      <c r="E48" s="7"/>
      <c r="F48" s="7"/>
      <c r="G48" s="7"/>
      <c r="H48" s="7"/>
      <c r="I48" s="7"/>
      <c r="J48" s="7"/>
    </row>
    <row r="49" spans="1:10" ht="15.75">
      <c r="A49" s="7"/>
      <c r="B49" s="7"/>
      <c r="C49" s="7"/>
      <c r="D49" s="7"/>
      <c r="E49" s="7"/>
      <c r="F49" s="7"/>
      <c r="G49" s="7"/>
      <c r="H49" s="7"/>
      <c r="I49" s="7"/>
      <c r="J49" s="7"/>
    </row>
    <row r="50" spans="1:10" ht="15.75">
      <c r="A50" s="7"/>
      <c r="B50" s="7"/>
      <c r="C50" s="7"/>
      <c r="D50" s="7"/>
      <c r="E50" s="7"/>
      <c r="F50" s="7"/>
      <c r="G50" s="7"/>
      <c r="H50" s="7"/>
      <c r="I50" s="7"/>
      <c r="J50" s="7"/>
    </row>
    <row r="51" spans="1:10" ht="15.75">
      <c r="A51" s="7"/>
      <c r="B51" s="7"/>
      <c r="C51" s="7"/>
      <c r="D51" s="7"/>
      <c r="E51" s="7"/>
      <c r="F51" s="7"/>
      <c r="G51" s="7"/>
      <c r="H51" s="7"/>
      <c r="I51" s="7"/>
      <c r="J51" s="7"/>
    </row>
    <row r="52" spans="1:10" ht="15.75">
      <c r="A52" s="7"/>
      <c r="B52" s="7"/>
      <c r="C52" s="7"/>
      <c r="D52" s="7"/>
      <c r="E52" s="7"/>
      <c r="F52" s="7"/>
      <c r="G52" s="7"/>
      <c r="H52" s="7"/>
      <c r="I52" s="7"/>
      <c r="J52" s="7"/>
    </row>
    <row r="53" spans="1:10" ht="15.75">
      <c r="A53" s="7"/>
      <c r="B53" s="7"/>
      <c r="C53" s="7"/>
      <c r="D53" s="7"/>
      <c r="E53" s="7"/>
      <c r="F53" s="7"/>
      <c r="G53" s="7"/>
      <c r="H53" s="7"/>
      <c r="I53" s="7"/>
      <c r="J53" s="7"/>
    </row>
    <row r="54" spans="1:10" ht="15.75">
      <c r="A54" s="7"/>
      <c r="B54" s="7"/>
      <c r="C54" s="7"/>
      <c r="D54" s="7"/>
      <c r="E54" s="7"/>
      <c r="F54" s="7"/>
      <c r="G54" s="7"/>
      <c r="H54" s="7"/>
      <c r="I54" s="7"/>
      <c r="J54" s="7"/>
    </row>
    <row r="55" spans="1:10" ht="15.75">
      <c r="A55" s="7"/>
      <c r="B55" s="7"/>
      <c r="C55" s="7"/>
      <c r="D55" s="7"/>
      <c r="E55" s="7"/>
      <c r="F55" s="7"/>
      <c r="G55" s="7"/>
      <c r="H55" s="7"/>
      <c r="I55" s="7"/>
      <c r="J55" s="7"/>
    </row>
    <row r="56" spans="1:10" ht="15.75">
      <c r="A56" s="7"/>
      <c r="B56" s="7"/>
      <c r="C56" s="7"/>
      <c r="D56" s="7"/>
      <c r="E56" s="7"/>
      <c r="F56" s="7"/>
      <c r="G56" s="7"/>
      <c r="H56" s="7"/>
      <c r="I56" s="7"/>
      <c r="J56" s="7"/>
    </row>
    <row r="57" spans="1:10" ht="15.75">
      <c r="A57" s="7"/>
      <c r="B57" s="7"/>
      <c r="C57" s="7"/>
      <c r="D57" s="7"/>
      <c r="E57" s="7"/>
      <c r="F57" s="7"/>
      <c r="G57" s="7"/>
      <c r="H57" s="7"/>
      <c r="I57" s="7"/>
      <c r="J57" s="7"/>
    </row>
    <row r="58" spans="1:10" ht="15.75">
      <c r="A58" s="7"/>
      <c r="B58" s="7"/>
      <c r="C58" s="7"/>
      <c r="D58" s="7"/>
      <c r="E58" s="7"/>
      <c r="F58" s="7"/>
      <c r="G58" s="7"/>
      <c r="H58" s="7"/>
      <c r="I58" s="7"/>
      <c r="J58" s="7"/>
    </row>
    <row r="59" spans="1:10" ht="15.75">
      <c r="A59" s="7"/>
      <c r="B59" s="7"/>
      <c r="C59" s="7"/>
      <c r="D59" s="7"/>
      <c r="E59" s="7"/>
      <c r="F59" s="7"/>
      <c r="G59" s="7"/>
      <c r="H59" s="7"/>
      <c r="I59" s="7"/>
      <c r="J59" s="7"/>
    </row>
    <row r="60" spans="1:10" ht="15.75">
      <c r="A60" s="7"/>
      <c r="B60" s="7"/>
      <c r="C60" s="7"/>
      <c r="D60" s="7"/>
      <c r="E60" s="7"/>
      <c r="F60" s="7"/>
      <c r="G60" s="7"/>
      <c r="H60" s="7"/>
      <c r="I60" s="7"/>
      <c r="J60" s="7"/>
    </row>
    <row r="61" spans="1:10" ht="15.75">
      <c r="A61" s="7"/>
      <c r="B61" s="7"/>
      <c r="C61" s="7"/>
      <c r="D61" s="7"/>
      <c r="E61" s="7"/>
      <c r="F61" s="7"/>
      <c r="G61" s="7"/>
      <c r="H61" s="7"/>
      <c r="I61" s="7"/>
      <c r="J61" s="7"/>
    </row>
    <row r="62" spans="1:10" ht="15.75">
      <c r="A62" s="7"/>
      <c r="B62" s="7"/>
      <c r="C62" s="7"/>
      <c r="D62" s="7"/>
      <c r="E62" s="7"/>
      <c r="F62" s="7"/>
      <c r="G62" s="7"/>
      <c r="H62" s="7"/>
      <c r="I62" s="7"/>
      <c r="J62" s="7"/>
    </row>
    <row r="63" spans="1:10" ht="15.75">
      <c r="A63" s="7"/>
      <c r="B63" s="7"/>
      <c r="C63" s="7"/>
      <c r="D63" s="7"/>
      <c r="E63" s="7"/>
      <c r="F63" s="7"/>
      <c r="G63" s="7"/>
      <c r="H63" s="7"/>
      <c r="I63" s="7"/>
      <c r="J63" s="7"/>
    </row>
    <row r="64" spans="1:10" ht="15.75">
      <c r="A64" s="7"/>
      <c r="B64" s="7"/>
      <c r="C64" s="7"/>
      <c r="D64" s="7"/>
      <c r="E64" s="7"/>
      <c r="F64" s="7"/>
      <c r="G64" s="7"/>
      <c r="H64" s="7"/>
      <c r="I64" s="7"/>
      <c r="J64" s="7"/>
    </row>
    <row r="65" spans="1:10" ht="15.75">
      <c r="A65" s="7"/>
      <c r="B65" s="7"/>
      <c r="C65" s="7"/>
      <c r="D65" s="7"/>
      <c r="E65" s="7"/>
      <c r="F65" s="7"/>
      <c r="G65" s="7"/>
      <c r="H65" s="7"/>
      <c r="I65" s="7"/>
      <c r="J65" s="7"/>
    </row>
    <row r="66" spans="1:10" ht="15.75">
      <c r="A66" s="7"/>
      <c r="B66" s="7"/>
      <c r="C66" s="7"/>
      <c r="D66" s="7"/>
      <c r="E66" s="7"/>
      <c r="F66" s="7"/>
      <c r="G66" s="7"/>
      <c r="H66" s="7"/>
      <c r="I66" s="7"/>
      <c r="J66" s="7"/>
    </row>
    <row r="67" spans="1:10" ht="15.75">
      <c r="A67" s="7"/>
      <c r="B67" s="7"/>
      <c r="C67" s="7"/>
      <c r="D67" s="7"/>
      <c r="E67" s="7"/>
      <c r="F67" s="7"/>
      <c r="G67" s="7"/>
      <c r="H67" s="7"/>
      <c r="I67" s="7"/>
      <c r="J67" s="7"/>
    </row>
    <row r="68" spans="1:10" ht="15.75">
      <c r="A68" s="7"/>
      <c r="B68" s="7"/>
      <c r="C68" s="7"/>
      <c r="D68" s="7"/>
      <c r="E68" s="7"/>
      <c r="F68" s="7"/>
      <c r="G68" s="7"/>
      <c r="H68" s="7"/>
      <c r="I68" s="7"/>
      <c r="J68" s="7"/>
    </row>
    <row r="69" spans="1:10" ht="15.75">
      <c r="A69" s="7"/>
      <c r="B69" s="7"/>
      <c r="C69" s="7"/>
      <c r="D69" s="7"/>
      <c r="E69" s="7"/>
      <c r="F69" s="7"/>
      <c r="G69" s="7"/>
      <c r="H69" s="7"/>
      <c r="I69" s="7"/>
      <c r="J69" s="7"/>
    </row>
    <row r="70" spans="1:10" ht="15.75">
      <c r="A70" s="7"/>
      <c r="B70" s="7"/>
      <c r="C70" s="7"/>
      <c r="D70" s="7"/>
      <c r="E70" s="7"/>
      <c r="F70" s="7"/>
      <c r="G70" s="7"/>
      <c r="H70" s="7"/>
      <c r="I70" s="7"/>
      <c r="J70" s="7"/>
    </row>
    <row r="71" spans="1:10" ht="15.75">
      <c r="A71" s="7"/>
      <c r="B71" s="7"/>
      <c r="C71" s="7"/>
      <c r="D71" s="7"/>
      <c r="E71" s="7"/>
      <c r="F71" s="7"/>
      <c r="G71" s="7"/>
      <c r="H71" s="7"/>
      <c r="I71" s="7"/>
      <c r="J71" s="7"/>
    </row>
    <row r="72" spans="1:10" ht="15.75">
      <c r="A72" s="7"/>
      <c r="B72" s="7"/>
      <c r="C72" s="7"/>
      <c r="D72" s="7"/>
      <c r="E72" s="7"/>
      <c r="F72" s="7"/>
      <c r="G72" s="7"/>
      <c r="H72" s="7"/>
      <c r="I72" s="7"/>
      <c r="J72" s="7"/>
    </row>
    <row r="73" spans="1:10" ht="15.75">
      <c r="A73" s="7"/>
      <c r="B73" s="7"/>
      <c r="C73" s="7"/>
      <c r="D73" s="7"/>
      <c r="E73" s="7"/>
      <c r="F73" s="7"/>
      <c r="G73" s="7"/>
      <c r="H73" s="7"/>
      <c r="I73" s="7"/>
      <c r="J73" s="7"/>
    </row>
    <row r="74" spans="1:10" ht="15.75">
      <c r="A74" s="7"/>
      <c r="B74" s="7"/>
      <c r="C74" s="7"/>
      <c r="D74" s="7"/>
      <c r="E74" s="7"/>
      <c r="F74" s="7"/>
      <c r="G74" s="7"/>
      <c r="H74" s="7"/>
      <c r="I74" s="7"/>
      <c r="J74" s="7"/>
    </row>
    <row r="75" spans="1:10" ht="15.75">
      <c r="A75" s="7"/>
      <c r="B75" s="7"/>
      <c r="C75" s="7"/>
      <c r="D75" s="7"/>
      <c r="E75" s="7"/>
      <c r="F75" s="7"/>
      <c r="G75" s="7"/>
      <c r="H75" s="7"/>
      <c r="I75" s="7"/>
      <c r="J75" s="7"/>
    </row>
    <row r="76" spans="1:10" ht="15.75">
      <c r="A76" s="7"/>
      <c r="B76" s="7"/>
      <c r="C76" s="7"/>
      <c r="D76" s="7"/>
      <c r="E76" s="7"/>
      <c r="F76" s="7"/>
      <c r="G76" s="7"/>
      <c r="H76" s="7"/>
      <c r="I76" s="7"/>
      <c r="J76" s="7"/>
    </row>
    <row r="77" spans="1:10" ht="15.75">
      <c r="A77" s="7"/>
      <c r="B77" s="7"/>
      <c r="C77" s="7"/>
      <c r="D77" s="7"/>
      <c r="E77" s="7"/>
      <c r="F77" s="7"/>
      <c r="G77" s="7"/>
      <c r="H77" s="7"/>
      <c r="I77" s="7"/>
      <c r="J77" s="7"/>
    </row>
    <row r="78" spans="1:10" ht="15.75">
      <c r="A78" s="7"/>
      <c r="B78" s="7"/>
      <c r="C78" s="7"/>
      <c r="D78" s="7"/>
      <c r="E78" s="7"/>
      <c r="F78" s="7"/>
      <c r="G78" s="7"/>
      <c r="H78" s="7"/>
      <c r="I78" s="7"/>
      <c r="J78" s="7"/>
    </row>
  </sheetData>
  <mergeCells count="8">
    <mergeCell ref="I1:J1"/>
    <mergeCell ref="A7:A8"/>
    <mergeCell ref="B7:B8"/>
    <mergeCell ref="C7:C8"/>
    <mergeCell ref="I3:J3"/>
    <mergeCell ref="A5:K5"/>
    <mergeCell ref="D7:K7"/>
    <mergeCell ref="J2:K2"/>
  </mergeCells>
  <pageMargins left="0.70866141732283472" right="0.70866141732283472" top="0.39370078740157483" bottom="0.74803149606299213" header="0.31496062992125984" footer="0.31496062992125984"/>
  <pageSetup paperSize="9" scale="93" orientation="landscape" r:id="rId1"/>
  <rowBreaks count="1" manualBreakCount="1">
    <brk id="10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:M15"/>
  <sheetViews>
    <sheetView view="pageBreakPreview" topLeftCell="A2" zoomScale="85" zoomScaleNormal="100" zoomScaleSheetLayoutView="85" workbookViewId="0">
      <selection activeCell="D10" sqref="D10:D14"/>
    </sheetView>
  </sheetViews>
  <sheetFormatPr defaultRowHeight="15"/>
  <cols>
    <col min="1" max="1" width="15.85546875" customWidth="1"/>
    <col min="2" max="2" width="20.28515625" customWidth="1"/>
    <col min="3" max="3" width="13.28515625" customWidth="1"/>
    <col min="4" max="4" width="13.7109375" customWidth="1"/>
    <col min="5" max="5" width="13" customWidth="1"/>
    <col min="6" max="6" width="11.85546875" customWidth="1"/>
    <col min="7" max="7" width="12" customWidth="1"/>
    <col min="8" max="8" width="10.7109375" customWidth="1"/>
    <col min="9" max="9" width="11.42578125" customWidth="1"/>
    <col min="10" max="10" width="11.5703125" customWidth="1"/>
  </cols>
  <sheetData>
    <row r="1" spans="1:13" ht="78" hidden="1" customHeight="1">
      <c r="I1" s="57" t="s">
        <v>80</v>
      </c>
      <c r="J1" s="57"/>
    </row>
    <row r="2" spans="1:13" ht="102" customHeight="1">
      <c r="A2" s="10"/>
      <c r="B2" s="10"/>
      <c r="C2" s="10"/>
      <c r="D2" s="10"/>
      <c r="E2" s="10"/>
      <c r="F2" s="10"/>
      <c r="G2" s="10"/>
      <c r="H2" s="10"/>
      <c r="I2" s="31"/>
      <c r="J2" s="61" t="s">
        <v>65</v>
      </c>
      <c r="K2" s="61"/>
    </row>
    <row r="3" spans="1:13" ht="102" hidden="1" customHeight="1">
      <c r="A3" s="10"/>
      <c r="B3" s="10"/>
      <c r="C3" s="10"/>
      <c r="D3" s="10"/>
      <c r="E3" s="10"/>
      <c r="F3" s="10"/>
      <c r="G3" s="10"/>
      <c r="H3" s="10"/>
      <c r="I3" s="61" t="s">
        <v>79</v>
      </c>
      <c r="J3" s="61"/>
    </row>
    <row r="4" spans="1:13" ht="22.5" hidden="1" customHeight="1">
      <c r="A4" s="64"/>
      <c r="B4" s="64"/>
      <c r="C4" s="64"/>
      <c r="D4" s="64"/>
      <c r="E4" s="64"/>
      <c r="F4" s="64"/>
      <c r="G4" s="64"/>
      <c r="H4" s="64"/>
      <c r="I4" s="64"/>
      <c r="J4" s="64"/>
    </row>
    <row r="5" spans="1:13" ht="66" customHeight="1">
      <c r="A5" s="59" t="s">
        <v>90</v>
      </c>
      <c r="B5" s="59"/>
      <c r="C5" s="59"/>
      <c r="D5" s="59"/>
      <c r="E5" s="59"/>
      <c r="F5" s="59"/>
      <c r="G5" s="59"/>
      <c r="H5" s="59"/>
      <c r="I5" s="59"/>
      <c r="J5" s="59"/>
      <c r="K5" s="59"/>
    </row>
    <row r="6" spans="1:13" ht="12.75" hidden="1" customHeight="1">
      <c r="A6" s="13"/>
      <c r="B6" s="13"/>
      <c r="C6" s="13"/>
      <c r="D6" s="41"/>
      <c r="E6" s="41"/>
      <c r="F6" s="41"/>
      <c r="G6" s="41"/>
      <c r="H6" s="41"/>
      <c r="I6" s="41"/>
      <c r="J6" s="48"/>
    </row>
    <row r="7" spans="1:13" ht="15.75" customHeight="1">
      <c r="A7" s="58" t="s">
        <v>0</v>
      </c>
      <c r="B7" s="59" t="s">
        <v>45</v>
      </c>
      <c r="C7" s="60" t="s">
        <v>2</v>
      </c>
      <c r="D7" s="63" t="s">
        <v>3</v>
      </c>
      <c r="E7" s="63"/>
      <c r="F7" s="63"/>
      <c r="G7" s="63"/>
      <c r="H7" s="63"/>
      <c r="I7" s="63"/>
      <c r="J7" s="63"/>
      <c r="K7" s="63"/>
    </row>
    <row r="8" spans="1:13" ht="31.5">
      <c r="A8" s="58"/>
      <c r="B8" s="59"/>
      <c r="C8" s="59"/>
      <c r="D8" s="43" t="s">
        <v>5</v>
      </c>
      <c r="E8" s="44" t="s">
        <v>4</v>
      </c>
      <c r="F8" s="44">
        <v>2021</v>
      </c>
      <c r="G8" s="44">
        <v>2022</v>
      </c>
      <c r="H8" s="44">
        <v>2023</v>
      </c>
      <c r="I8" s="44">
        <v>2024</v>
      </c>
      <c r="J8" s="44">
        <v>2025</v>
      </c>
      <c r="K8" s="44">
        <v>2026</v>
      </c>
    </row>
    <row r="9" spans="1:13" ht="15.75">
      <c r="A9" s="15">
        <v>1</v>
      </c>
      <c r="B9" s="15">
        <v>2</v>
      </c>
      <c r="C9" s="15">
        <v>3</v>
      </c>
      <c r="D9" s="15">
        <v>4</v>
      </c>
      <c r="E9" s="16">
        <v>5</v>
      </c>
      <c r="F9" s="16">
        <v>6</v>
      </c>
      <c r="G9" s="16">
        <v>7</v>
      </c>
      <c r="H9" s="16">
        <v>8</v>
      </c>
      <c r="I9" s="16">
        <v>9</v>
      </c>
      <c r="J9" s="16">
        <v>10</v>
      </c>
      <c r="K9" s="16">
        <v>11</v>
      </c>
    </row>
    <row r="10" spans="1:13" ht="126.75" customHeight="1">
      <c r="A10" s="6" t="s">
        <v>22</v>
      </c>
      <c r="B10" s="6" t="s">
        <v>23</v>
      </c>
      <c r="C10" s="20" t="s">
        <v>43</v>
      </c>
      <c r="D10" s="1">
        <f>E10+F10+G10+H10+I10+J10+K10</f>
        <v>0</v>
      </c>
      <c r="E10" s="2">
        <f>E11</f>
        <v>0</v>
      </c>
      <c r="F10" s="2">
        <f t="shared" ref="F10:K10" si="0">F11</f>
        <v>0</v>
      </c>
      <c r="G10" s="2">
        <f t="shared" si="0"/>
        <v>0</v>
      </c>
      <c r="H10" s="2">
        <f t="shared" si="0"/>
        <v>0</v>
      </c>
      <c r="I10" s="2">
        <f t="shared" si="0"/>
        <v>0</v>
      </c>
      <c r="J10" s="2">
        <f t="shared" si="0"/>
        <v>0</v>
      </c>
      <c r="K10" s="2">
        <f t="shared" si="0"/>
        <v>0</v>
      </c>
      <c r="M10" s="10"/>
    </row>
    <row r="11" spans="1:13" ht="186.75" customHeight="1">
      <c r="A11" s="6" t="s">
        <v>10</v>
      </c>
      <c r="B11" s="8" t="s">
        <v>36</v>
      </c>
      <c r="C11" s="9" t="s">
        <v>9</v>
      </c>
      <c r="D11" s="1">
        <f t="shared" ref="D11:D14" si="1">E11+F11+G11+H11+I11+J11+K11</f>
        <v>0</v>
      </c>
      <c r="E11" s="2">
        <f>E12+E13+E14</f>
        <v>0</v>
      </c>
      <c r="F11" s="2">
        <f t="shared" ref="F11:K11" si="2">F12+F13+F14</f>
        <v>0</v>
      </c>
      <c r="G11" s="2">
        <f t="shared" si="2"/>
        <v>0</v>
      </c>
      <c r="H11" s="2">
        <f t="shared" si="2"/>
        <v>0</v>
      </c>
      <c r="I11" s="2">
        <f t="shared" si="2"/>
        <v>0</v>
      </c>
      <c r="J11" s="2">
        <f t="shared" si="2"/>
        <v>0</v>
      </c>
      <c r="K11" s="2">
        <f t="shared" si="2"/>
        <v>0</v>
      </c>
    </row>
    <row r="12" spans="1:13" ht="209.25" customHeight="1">
      <c r="A12" s="5" t="s">
        <v>6</v>
      </c>
      <c r="B12" s="5" t="s">
        <v>24</v>
      </c>
      <c r="C12" s="9"/>
      <c r="D12" s="1">
        <f t="shared" si="1"/>
        <v>0</v>
      </c>
      <c r="E12" s="2">
        <v>0</v>
      </c>
      <c r="F12" s="2">
        <v>0</v>
      </c>
      <c r="G12" s="2">
        <v>0</v>
      </c>
      <c r="H12" s="2">
        <v>0</v>
      </c>
      <c r="I12" s="2">
        <v>0</v>
      </c>
      <c r="J12" s="2">
        <v>0</v>
      </c>
      <c r="K12" s="55">
        <v>0</v>
      </c>
    </row>
    <row r="13" spans="1:13" ht="231" customHeight="1">
      <c r="A13" s="5" t="s">
        <v>7</v>
      </c>
      <c r="B13" s="5" t="s">
        <v>25</v>
      </c>
      <c r="C13" s="9"/>
      <c r="D13" s="1">
        <f t="shared" si="1"/>
        <v>0</v>
      </c>
      <c r="E13" s="2">
        <v>0</v>
      </c>
      <c r="F13" s="2">
        <v>0</v>
      </c>
      <c r="G13" s="2">
        <v>0</v>
      </c>
      <c r="H13" s="2">
        <v>0</v>
      </c>
      <c r="I13" s="2">
        <v>0</v>
      </c>
      <c r="J13" s="2">
        <v>0</v>
      </c>
      <c r="K13" s="55">
        <v>0</v>
      </c>
    </row>
    <row r="14" spans="1:13" ht="98.25" customHeight="1">
      <c r="A14" s="5" t="s">
        <v>8</v>
      </c>
      <c r="B14" s="5" t="s">
        <v>26</v>
      </c>
      <c r="C14" s="9"/>
      <c r="D14" s="1">
        <f t="shared" si="1"/>
        <v>0</v>
      </c>
      <c r="E14" s="2">
        <v>0</v>
      </c>
      <c r="F14" s="2">
        <v>0</v>
      </c>
      <c r="G14" s="2">
        <v>0</v>
      </c>
      <c r="H14" s="2">
        <v>0</v>
      </c>
      <c r="I14" s="2">
        <v>0</v>
      </c>
      <c r="J14" s="2">
        <v>0</v>
      </c>
      <c r="K14" s="55">
        <v>0</v>
      </c>
    </row>
    <row r="15" spans="1:13">
      <c r="J15" s="26" t="s">
        <v>74</v>
      </c>
    </row>
  </sheetData>
  <mergeCells count="9">
    <mergeCell ref="A7:A8"/>
    <mergeCell ref="B7:B8"/>
    <mergeCell ref="C7:C8"/>
    <mergeCell ref="I1:J1"/>
    <mergeCell ref="I3:J3"/>
    <mergeCell ref="A4:J4"/>
    <mergeCell ref="A5:K5"/>
    <mergeCell ref="D7:K7"/>
    <mergeCell ref="J2:K2"/>
  </mergeCells>
  <pageMargins left="1.1811023622047245" right="0.70866141732283472" top="0.74803149606299213" bottom="0.74803149606299213" header="0.31496062992125984" footer="0.31496062992125984"/>
  <pageSetup paperSize="9" scale="87" orientation="landscape" r:id="rId1"/>
  <rowBreaks count="1" manualBreakCount="1">
    <brk id="11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dimension ref="A1:K15"/>
  <sheetViews>
    <sheetView view="pageBreakPreview" topLeftCell="A11" zoomScale="85" zoomScaleNormal="100" zoomScaleSheetLayoutView="85" workbookViewId="0">
      <selection activeCell="D8" sqref="D8:D14"/>
    </sheetView>
  </sheetViews>
  <sheetFormatPr defaultRowHeight="15"/>
  <cols>
    <col min="1" max="1" width="12.140625" customWidth="1"/>
    <col min="2" max="2" width="21" customWidth="1"/>
    <col min="3" max="3" width="15.140625" customWidth="1"/>
    <col min="4" max="4" width="11.140625" customWidth="1"/>
    <col min="5" max="5" width="10.85546875" customWidth="1"/>
    <col min="6" max="6" width="11.7109375" customWidth="1"/>
    <col min="7" max="7" width="12.28515625" customWidth="1"/>
    <col min="8" max="8" width="13.5703125" customWidth="1"/>
    <col min="9" max="9" width="12.5703125" customWidth="1"/>
    <col min="10" max="10" width="10.42578125" customWidth="1"/>
    <col min="11" max="11" width="11.5703125" customWidth="1"/>
  </cols>
  <sheetData>
    <row r="1" spans="1:11" ht="76.5" hidden="1" customHeight="1">
      <c r="A1" s="10"/>
      <c r="B1" s="10"/>
      <c r="C1" s="10"/>
      <c r="D1" s="10"/>
      <c r="E1" s="10"/>
      <c r="F1" s="10"/>
      <c r="G1" s="10"/>
      <c r="H1" s="10"/>
      <c r="I1" s="61" t="s">
        <v>82</v>
      </c>
      <c r="J1" s="61"/>
    </row>
    <row r="2" spans="1:11" ht="112.5" customHeight="1">
      <c r="A2" s="10"/>
      <c r="B2" s="10"/>
      <c r="C2" s="10"/>
      <c r="D2" s="10"/>
      <c r="E2" s="10"/>
      <c r="F2" s="10"/>
      <c r="G2" s="10"/>
      <c r="H2" s="10"/>
      <c r="I2" s="49"/>
      <c r="J2" s="65" t="s">
        <v>66</v>
      </c>
      <c r="K2" s="65"/>
    </row>
    <row r="3" spans="1:11" ht="101.25" hidden="1" customHeight="1">
      <c r="A3" s="10"/>
      <c r="B3" s="10"/>
      <c r="C3" s="10"/>
      <c r="D3" s="10"/>
      <c r="E3" s="10"/>
      <c r="F3" s="10"/>
      <c r="G3" s="10"/>
      <c r="H3" s="10"/>
      <c r="I3" s="65" t="s">
        <v>81</v>
      </c>
      <c r="J3" s="65"/>
    </row>
    <row r="4" spans="1:11" ht="65.25" customHeight="1">
      <c r="A4" s="59" t="s">
        <v>62</v>
      </c>
      <c r="B4" s="59"/>
      <c r="C4" s="59"/>
      <c r="D4" s="59"/>
      <c r="E4" s="59"/>
      <c r="F4" s="59"/>
      <c r="G4" s="59"/>
      <c r="H4" s="59"/>
      <c r="I4" s="59"/>
      <c r="J4" s="59"/>
      <c r="K4" s="59"/>
    </row>
    <row r="5" spans="1:11" ht="15.75" customHeight="1">
      <c r="A5" s="58" t="s">
        <v>0</v>
      </c>
      <c r="B5" s="59" t="s">
        <v>1</v>
      </c>
      <c r="C5" s="59" t="s">
        <v>2</v>
      </c>
      <c r="D5" s="63" t="s">
        <v>3</v>
      </c>
      <c r="E5" s="63"/>
      <c r="F5" s="63"/>
      <c r="G5" s="63"/>
      <c r="H5" s="63"/>
      <c r="I5" s="63"/>
      <c r="J5" s="63"/>
      <c r="K5" s="63"/>
    </row>
    <row r="6" spans="1:11" ht="31.5">
      <c r="A6" s="58"/>
      <c r="B6" s="59"/>
      <c r="C6" s="59"/>
      <c r="D6" s="38" t="s">
        <v>5</v>
      </c>
      <c r="E6" s="14" t="s">
        <v>4</v>
      </c>
      <c r="F6" s="14">
        <v>2021</v>
      </c>
      <c r="G6" s="14">
        <v>2022</v>
      </c>
      <c r="H6" s="14">
        <v>2023</v>
      </c>
      <c r="I6" s="14">
        <v>2024</v>
      </c>
      <c r="J6" s="14">
        <v>2025</v>
      </c>
      <c r="K6" s="14">
        <v>2026</v>
      </c>
    </row>
    <row r="7" spans="1:11" ht="15.75">
      <c r="A7" s="15">
        <v>1</v>
      </c>
      <c r="B7" s="15">
        <v>2</v>
      </c>
      <c r="C7" s="15">
        <v>3</v>
      </c>
      <c r="D7" s="15">
        <v>4</v>
      </c>
      <c r="E7" s="16">
        <v>5</v>
      </c>
      <c r="F7" s="16">
        <v>6</v>
      </c>
      <c r="G7" s="16">
        <v>7</v>
      </c>
      <c r="H7" s="16">
        <v>8</v>
      </c>
      <c r="I7" s="16">
        <v>9</v>
      </c>
      <c r="J7" s="16">
        <v>10</v>
      </c>
      <c r="K7" s="16">
        <v>11</v>
      </c>
    </row>
    <row r="8" spans="1:11" ht="220.5" customHeight="1">
      <c r="A8" s="22" t="s">
        <v>27</v>
      </c>
      <c r="B8" s="11" t="s">
        <v>28</v>
      </c>
      <c r="C8" s="20" t="s">
        <v>43</v>
      </c>
      <c r="D8" s="1">
        <f>E8+F8+G8+H8+I8+J8+K8</f>
        <v>136787.38018000001</v>
      </c>
      <c r="E8" s="2">
        <f>E9+E12</f>
        <v>8572.6</v>
      </c>
      <c r="F8" s="2">
        <f t="shared" ref="F8:K8" si="0">F9+F12</f>
        <v>14297.080180000001</v>
      </c>
      <c r="G8" s="2">
        <f t="shared" si="0"/>
        <v>19086.7</v>
      </c>
      <c r="H8" s="2">
        <f t="shared" si="0"/>
        <v>20333</v>
      </c>
      <c r="I8" s="2">
        <f t="shared" si="0"/>
        <v>23515</v>
      </c>
      <c r="J8" s="2">
        <f t="shared" si="0"/>
        <v>25273</v>
      </c>
      <c r="K8" s="2">
        <f t="shared" si="0"/>
        <v>25710</v>
      </c>
    </row>
    <row r="9" spans="1:11" ht="99" customHeight="1">
      <c r="A9" s="12" t="s">
        <v>10</v>
      </c>
      <c r="B9" s="5" t="s">
        <v>70</v>
      </c>
      <c r="C9" s="9" t="s">
        <v>9</v>
      </c>
      <c r="D9" s="1">
        <f t="shared" ref="D9:D14" si="1">E9+F9+G9+H9+I9+J9+K9</f>
        <v>119768.58018</v>
      </c>
      <c r="E9" s="2">
        <f>E10+E11</f>
        <v>8572.6</v>
      </c>
      <c r="F9" s="2">
        <f t="shared" ref="F9:K9" si="2">F10+F11</f>
        <v>14297.080180000001</v>
      </c>
      <c r="G9" s="2">
        <f t="shared" si="2"/>
        <v>18067.900000000001</v>
      </c>
      <c r="H9" s="2">
        <f t="shared" si="2"/>
        <v>16333</v>
      </c>
      <c r="I9" s="2">
        <f t="shared" si="2"/>
        <v>19515</v>
      </c>
      <c r="J9" s="2">
        <f t="shared" si="2"/>
        <v>21273</v>
      </c>
      <c r="K9" s="2">
        <f t="shared" si="2"/>
        <v>21710</v>
      </c>
    </row>
    <row r="10" spans="1:11" ht="199.5" customHeight="1">
      <c r="A10" s="5" t="s">
        <v>29</v>
      </c>
      <c r="B10" s="5" t="s">
        <v>30</v>
      </c>
      <c r="C10" s="9"/>
      <c r="D10" s="1">
        <f t="shared" si="1"/>
        <v>119768.58018</v>
      </c>
      <c r="E10" s="2">
        <v>8572.6</v>
      </c>
      <c r="F10" s="2">
        <v>14297.080180000001</v>
      </c>
      <c r="G10" s="37">
        <v>18067.900000000001</v>
      </c>
      <c r="H10" s="37">
        <v>16333</v>
      </c>
      <c r="I10" s="37">
        <v>19515</v>
      </c>
      <c r="J10" s="37">
        <v>21273</v>
      </c>
      <c r="K10" s="55">
        <v>21710</v>
      </c>
    </row>
    <row r="11" spans="1:11" ht="122.25" customHeight="1">
      <c r="A11" s="12" t="s">
        <v>7</v>
      </c>
      <c r="B11" s="5" t="s">
        <v>47</v>
      </c>
      <c r="C11" s="9"/>
      <c r="D11" s="1">
        <f t="shared" si="1"/>
        <v>0</v>
      </c>
      <c r="E11" s="2">
        <v>0</v>
      </c>
      <c r="F11" s="2">
        <v>0</v>
      </c>
      <c r="G11" s="2">
        <v>0</v>
      </c>
      <c r="H11" s="2">
        <v>0</v>
      </c>
      <c r="I11" s="2">
        <v>0</v>
      </c>
      <c r="J11" s="2">
        <v>0</v>
      </c>
      <c r="K11" s="55"/>
    </row>
    <row r="12" spans="1:11" ht="104.25" customHeight="1">
      <c r="A12" s="12" t="s">
        <v>16</v>
      </c>
      <c r="B12" s="8" t="s">
        <v>55</v>
      </c>
      <c r="C12" s="9" t="s">
        <v>9</v>
      </c>
      <c r="D12" s="1">
        <f t="shared" si="1"/>
        <v>17018.8</v>
      </c>
      <c r="E12" s="2">
        <f>E13+E14</f>
        <v>0</v>
      </c>
      <c r="F12" s="2">
        <f t="shared" ref="F12:K12" si="3">F13+F14</f>
        <v>0</v>
      </c>
      <c r="G12" s="2">
        <f t="shared" si="3"/>
        <v>1018.8</v>
      </c>
      <c r="H12" s="2">
        <f t="shared" si="3"/>
        <v>4000</v>
      </c>
      <c r="I12" s="2">
        <f t="shared" si="3"/>
        <v>4000</v>
      </c>
      <c r="J12" s="2">
        <f t="shared" si="3"/>
        <v>4000</v>
      </c>
      <c r="K12" s="2">
        <f t="shared" si="3"/>
        <v>4000</v>
      </c>
    </row>
    <row r="13" spans="1:11" ht="76.5" customHeight="1">
      <c r="A13" s="12" t="s">
        <v>31</v>
      </c>
      <c r="B13" s="8" t="s">
        <v>71</v>
      </c>
      <c r="C13" s="9"/>
      <c r="D13" s="1">
        <f t="shared" si="1"/>
        <v>0</v>
      </c>
      <c r="E13" s="2">
        <v>0</v>
      </c>
      <c r="F13" s="2">
        <v>0</v>
      </c>
      <c r="G13" s="2">
        <v>0</v>
      </c>
      <c r="H13" s="2">
        <v>0</v>
      </c>
      <c r="I13" s="2">
        <v>0</v>
      </c>
      <c r="J13" s="2">
        <v>0</v>
      </c>
      <c r="K13" s="55"/>
    </row>
    <row r="14" spans="1:11" ht="126" customHeight="1">
      <c r="A14" s="12" t="s">
        <v>7</v>
      </c>
      <c r="B14" s="8" t="s">
        <v>72</v>
      </c>
      <c r="C14" s="9"/>
      <c r="D14" s="1">
        <f t="shared" si="1"/>
        <v>17018.8</v>
      </c>
      <c r="E14" s="2">
        <v>0</v>
      </c>
      <c r="F14" s="2">
        <v>0</v>
      </c>
      <c r="G14" s="37">
        <v>1018.8</v>
      </c>
      <c r="H14" s="37">
        <v>4000</v>
      </c>
      <c r="I14" s="37">
        <v>4000</v>
      </c>
      <c r="J14" s="37">
        <v>4000</v>
      </c>
      <c r="K14" s="55">
        <v>4000</v>
      </c>
    </row>
    <row r="15" spans="1:11">
      <c r="J15" s="29" t="s">
        <v>74</v>
      </c>
    </row>
  </sheetData>
  <mergeCells count="8">
    <mergeCell ref="I1:J1"/>
    <mergeCell ref="A5:A6"/>
    <mergeCell ref="B5:B6"/>
    <mergeCell ref="C5:C6"/>
    <mergeCell ref="I3:J3"/>
    <mergeCell ref="J2:K2"/>
    <mergeCell ref="D5:K5"/>
    <mergeCell ref="A4:K4"/>
  </mergeCells>
  <pageMargins left="0.39370078740157483" right="0.39370078740157483" top="0.74803149606299213" bottom="0.74803149606299213" header="0.31496062992125984" footer="0.31496062992125984"/>
  <pageSetup paperSize="9" scale="95" orientation="landscape" r:id="rId1"/>
  <rowBreaks count="1" manualBreakCount="1">
    <brk id="8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>
  <dimension ref="A1:K18"/>
  <sheetViews>
    <sheetView view="pageBreakPreview" topLeftCell="A2" zoomScale="85" zoomScaleNormal="100" zoomScaleSheetLayoutView="85" workbookViewId="0">
      <selection activeCell="D13" sqref="D13:D17"/>
    </sheetView>
  </sheetViews>
  <sheetFormatPr defaultRowHeight="15"/>
  <cols>
    <col min="1" max="1" width="15.140625" customWidth="1"/>
    <col min="2" max="2" width="28" customWidth="1"/>
    <col min="3" max="3" width="19" customWidth="1"/>
    <col min="4" max="10" width="10" customWidth="1"/>
  </cols>
  <sheetData>
    <row r="1" spans="1:11" ht="87.75" hidden="1" customHeight="1">
      <c r="A1" s="10"/>
      <c r="B1" s="10"/>
      <c r="C1" s="10"/>
      <c r="D1" s="10"/>
      <c r="E1" s="10"/>
      <c r="F1" s="10"/>
      <c r="G1" s="10"/>
      <c r="H1" s="10"/>
      <c r="I1" s="57" t="s">
        <v>84</v>
      </c>
      <c r="J1" s="57"/>
    </row>
    <row r="2" spans="1:11" ht="111" customHeight="1">
      <c r="A2" s="28"/>
      <c r="B2" s="28"/>
      <c r="C2" s="28"/>
      <c r="D2" s="28"/>
      <c r="E2" s="28"/>
      <c r="F2" s="28"/>
      <c r="G2" s="28"/>
      <c r="H2" s="28"/>
      <c r="I2" s="50"/>
      <c r="J2" s="66" t="s">
        <v>67</v>
      </c>
      <c r="K2" s="66"/>
    </row>
    <row r="3" spans="1:11" ht="111" hidden="1" customHeight="1">
      <c r="A3" s="28"/>
      <c r="B3" s="28"/>
      <c r="C3" s="28"/>
      <c r="D3" s="28"/>
      <c r="E3" s="28"/>
      <c r="F3" s="28"/>
      <c r="G3" s="28"/>
      <c r="H3" s="28"/>
      <c r="I3" s="66" t="s">
        <v>83</v>
      </c>
      <c r="J3" s="66"/>
    </row>
    <row r="4" spans="1:11" ht="65.25" customHeight="1">
      <c r="A4" s="68" t="s">
        <v>58</v>
      </c>
      <c r="B4" s="68"/>
      <c r="C4" s="68"/>
      <c r="D4" s="68"/>
      <c r="E4" s="68"/>
      <c r="F4" s="68"/>
      <c r="G4" s="68"/>
      <c r="H4" s="68"/>
      <c r="I4" s="68"/>
      <c r="J4" s="68"/>
      <c r="K4" s="68"/>
    </row>
    <row r="5" spans="1:11" ht="23.25">
      <c r="A5" s="13"/>
      <c r="B5" s="13"/>
      <c r="C5" s="13"/>
      <c r="D5" s="41"/>
      <c r="E5" s="41"/>
      <c r="F5" s="41"/>
      <c r="G5" s="41"/>
      <c r="H5" s="41"/>
      <c r="I5" s="41"/>
      <c r="J5" s="48"/>
    </row>
    <row r="6" spans="1:11" ht="15.75" customHeight="1">
      <c r="A6" s="58" t="s">
        <v>0</v>
      </c>
      <c r="B6" s="59" t="s">
        <v>46</v>
      </c>
      <c r="C6" s="59" t="s">
        <v>2</v>
      </c>
      <c r="D6" s="63" t="s">
        <v>3</v>
      </c>
      <c r="E6" s="63"/>
      <c r="F6" s="63"/>
      <c r="G6" s="63"/>
      <c r="H6" s="63"/>
      <c r="I6" s="63"/>
      <c r="J6" s="63"/>
      <c r="K6" s="63"/>
    </row>
    <row r="7" spans="1:11" ht="15.75">
      <c r="A7" s="58"/>
      <c r="B7" s="59"/>
      <c r="C7" s="59"/>
      <c r="D7" s="43" t="s">
        <v>5</v>
      </c>
      <c r="E7" s="44">
        <v>2020</v>
      </c>
      <c r="F7" s="44">
        <v>2021</v>
      </c>
      <c r="G7" s="44">
        <v>2022</v>
      </c>
      <c r="H7" s="44">
        <v>2023</v>
      </c>
      <c r="I7" s="44">
        <v>2024</v>
      </c>
      <c r="J7" s="44">
        <v>2025</v>
      </c>
      <c r="K7" s="14">
        <v>2026</v>
      </c>
    </row>
    <row r="8" spans="1:11" ht="15.75">
      <c r="A8" s="15">
        <v>1</v>
      </c>
      <c r="B8" s="15">
        <v>2</v>
      </c>
      <c r="C8" s="15">
        <v>3</v>
      </c>
      <c r="D8" s="15">
        <v>4</v>
      </c>
      <c r="E8" s="16">
        <v>5</v>
      </c>
      <c r="F8" s="16">
        <v>6</v>
      </c>
      <c r="G8" s="16">
        <v>7</v>
      </c>
      <c r="H8" s="16">
        <v>8</v>
      </c>
      <c r="I8" s="16">
        <v>9</v>
      </c>
      <c r="J8" s="16">
        <v>10</v>
      </c>
      <c r="K8" s="16">
        <v>11</v>
      </c>
    </row>
    <row r="9" spans="1:11" ht="174" customHeight="1">
      <c r="A9" s="22" t="s">
        <v>32</v>
      </c>
      <c r="B9" s="6" t="s">
        <v>56</v>
      </c>
      <c r="C9" s="30" t="s">
        <v>43</v>
      </c>
      <c r="D9" s="1">
        <f>E9+F9+G9+H9+I9+J9+K9</f>
        <v>42944.03398</v>
      </c>
      <c r="E9" s="2">
        <f>E10</f>
        <v>1807.2</v>
      </c>
      <c r="F9" s="2">
        <f t="shared" ref="F9:K9" si="0">F10</f>
        <v>11335.233980000001</v>
      </c>
      <c r="G9" s="2">
        <f t="shared" si="0"/>
        <v>6041.5999999999995</v>
      </c>
      <c r="H9" s="2">
        <f t="shared" si="0"/>
        <v>5172</v>
      </c>
      <c r="I9" s="2">
        <f t="shared" si="0"/>
        <v>18544</v>
      </c>
      <c r="J9" s="2">
        <f t="shared" si="0"/>
        <v>44</v>
      </c>
      <c r="K9" s="2">
        <f t="shared" si="0"/>
        <v>0</v>
      </c>
    </row>
    <row r="10" spans="1:11" ht="92.25" customHeight="1">
      <c r="A10" s="24" t="s">
        <v>10</v>
      </c>
      <c r="B10" s="8" t="s">
        <v>37</v>
      </c>
      <c r="C10" s="9" t="s">
        <v>9</v>
      </c>
      <c r="D10" s="1">
        <f t="shared" ref="D10:D12" si="1">E10+F10+G10+H10+I10+J10+K10</f>
        <v>42944.03398</v>
      </c>
      <c r="E10" s="2">
        <f>E11+E12+E13</f>
        <v>1807.2</v>
      </c>
      <c r="F10" s="2">
        <f t="shared" ref="F10:K10" si="2">F11+F12+F13</f>
        <v>11335.233980000001</v>
      </c>
      <c r="G10" s="2">
        <f t="shared" si="2"/>
        <v>6041.5999999999995</v>
      </c>
      <c r="H10" s="2">
        <f t="shared" si="2"/>
        <v>5172</v>
      </c>
      <c r="I10" s="2">
        <f t="shared" si="2"/>
        <v>18544</v>
      </c>
      <c r="J10" s="2">
        <f t="shared" si="2"/>
        <v>44</v>
      </c>
      <c r="K10" s="2">
        <f t="shared" si="2"/>
        <v>0</v>
      </c>
    </row>
    <row r="11" spans="1:11" ht="75" customHeight="1">
      <c r="A11" s="12" t="s">
        <v>6</v>
      </c>
      <c r="B11" s="8" t="s">
        <v>33</v>
      </c>
      <c r="C11" s="9"/>
      <c r="D11" s="1">
        <f t="shared" si="1"/>
        <v>13474.7</v>
      </c>
      <c r="E11" s="2">
        <v>299.3</v>
      </c>
      <c r="F11" s="2">
        <v>423</v>
      </c>
      <c r="G11" s="37">
        <v>164.4</v>
      </c>
      <c r="H11" s="2">
        <v>0</v>
      </c>
      <c r="I11" s="2">
        <v>12544</v>
      </c>
      <c r="J11" s="2">
        <v>44</v>
      </c>
      <c r="K11" s="56">
        <v>0</v>
      </c>
    </row>
    <row r="12" spans="1:11" ht="87" customHeight="1">
      <c r="A12" s="25" t="s">
        <v>7</v>
      </c>
      <c r="B12" s="8" t="s">
        <v>34</v>
      </c>
      <c r="C12" s="20"/>
      <c r="D12" s="1">
        <f t="shared" si="1"/>
        <v>29469.333979999999</v>
      </c>
      <c r="E12" s="23">
        <v>1507.9</v>
      </c>
      <c r="F12" s="21">
        <v>10912.233980000001</v>
      </c>
      <c r="G12" s="37">
        <v>5877.2</v>
      </c>
      <c r="H12" s="37">
        <v>5172</v>
      </c>
      <c r="I12" s="37">
        <v>6000</v>
      </c>
      <c r="J12" s="37">
        <v>0</v>
      </c>
      <c r="K12" s="56">
        <v>0</v>
      </c>
    </row>
    <row r="13" spans="1:11">
      <c r="A13" s="72" t="s">
        <v>8</v>
      </c>
      <c r="B13" s="73" t="s">
        <v>35</v>
      </c>
      <c r="C13" s="74"/>
      <c r="D13" s="75">
        <f>E13+F13+G13+H13+I13+J13+K13</f>
        <v>0</v>
      </c>
      <c r="E13" s="75">
        <v>0</v>
      </c>
      <c r="F13" s="67">
        <v>0</v>
      </c>
      <c r="G13" s="67">
        <v>0</v>
      </c>
      <c r="H13" s="67">
        <v>0</v>
      </c>
      <c r="I13" s="67">
        <v>0</v>
      </c>
      <c r="J13" s="67">
        <v>0</v>
      </c>
      <c r="K13" s="69">
        <v>0</v>
      </c>
    </row>
    <row r="14" spans="1:11">
      <c r="A14" s="72"/>
      <c r="B14" s="73"/>
      <c r="C14" s="74"/>
      <c r="D14" s="75"/>
      <c r="E14" s="75"/>
      <c r="F14" s="67"/>
      <c r="G14" s="67"/>
      <c r="H14" s="67"/>
      <c r="I14" s="67"/>
      <c r="J14" s="67"/>
      <c r="K14" s="70"/>
    </row>
    <row r="15" spans="1:11">
      <c r="A15" s="72"/>
      <c r="B15" s="73"/>
      <c r="C15" s="74"/>
      <c r="D15" s="75"/>
      <c r="E15" s="75"/>
      <c r="F15" s="67"/>
      <c r="G15" s="67"/>
      <c r="H15" s="67"/>
      <c r="I15" s="67"/>
      <c r="J15" s="67"/>
      <c r="K15" s="70"/>
    </row>
    <row r="16" spans="1:11">
      <c r="A16" s="72"/>
      <c r="B16" s="73"/>
      <c r="C16" s="74"/>
      <c r="D16" s="75"/>
      <c r="E16" s="75"/>
      <c r="F16" s="67"/>
      <c r="G16" s="67"/>
      <c r="H16" s="67"/>
      <c r="I16" s="67"/>
      <c r="J16" s="67"/>
      <c r="K16" s="70"/>
    </row>
    <row r="17" spans="1:11">
      <c r="A17" s="72"/>
      <c r="B17" s="73"/>
      <c r="C17" s="74"/>
      <c r="D17" s="75"/>
      <c r="E17" s="75"/>
      <c r="F17" s="67"/>
      <c r="G17" s="67"/>
      <c r="H17" s="67"/>
      <c r="I17" s="67"/>
      <c r="J17" s="67"/>
      <c r="K17" s="71"/>
    </row>
    <row r="18" spans="1:11">
      <c r="J18" s="29" t="s">
        <v>74</v>
      </c>
    </row>
  </sheetData>
  <mergeCells count="19">
    <mergeCell ref="C13:C17"/>
    <mergeCell ref="D13:D17"/>
    <mergeCell ref="E13:E17"/>
    <mergeCell ref="I3:J3"/>
    <mergeCell ref="I1:J1"/>
    <mergeCell ref="G13:G17"/>
    <mergeCell ref="H13:H17"/>
    <mergeCell ref="I13:I17"/>
    <mergeCell ref="J13:J17"/>
    <mergeCell ref="J2:K2"/>
    <mergeCell ref="D6:K6"/>
    <mergeCell ref="A4:K4"/>
    <mergeCell ref="K13:K17"/>
    <mergeCell ref="F13:F17"/>
    <mergeCell ref="A6:A7"/>
    <mergeCell ref="B6:B7"/>
    <mergeCell ref="C6:C7"/>
    <mergeCell ref="A13:A17"/>
    <mergeCell ref="B13:B17"/>
  </mergeCells>
  <pageMargins left="0.78740157480314965" right="0.39370078740157483" top="0.74803149606299213" bottom="0.74803149606299213" header="0.31496062992125984" footer="0.31496062992125984"/>
  <pageSetup paperSize="9" scale="92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K13"/>
  <sheetViews>
    <sheetView view="pageBreakPreview" topLeftCell="A2" zoomScale="85" zoomScaleNormal="100" zoomScaleSheetLayoutView="85" workbookViewId="0">
      <selection activeCell="D10" sqref="D10"/>
    </sheetView>
  </sheetViews>
  <sheetFormatPr defaultRowHeight="15"/>
  <cols>
    <col min="1" max="1" width="19" customWidth="1"/>
    <col min="2" max="2" width="21.7109375" customWidth="1"/>
    <col min="3" max="3" width="20.5703125" customWidth="1"/>
  </cols>
  <sheetData>
    <row r="1" spans="1:11" ht="87.75" hidden="1" customHeight="1">
      <c r="A1" s="10"/>
      <c r="B1" s="10"/>
      <c r="C1" s="10"/>
      <c r="D1" s="10"/>
      <c r="E1" s="10"/>
      <c r="F1" s="10"/>
      <c r="G1" s="10"/>
      <c r="H1" s="10"/>
      <c r="I1" s="57" t="s">
        <v>86</v>
      </c>
      <c r="J1" s="57"/>
    </row>
    <row r="2" spans="1:11" ht="125.25" customHeight="1">
      <c r="A2" s="10"/>
      <c r="B2" s="10"/>
      <c r="C2" s="10"/>
      <c r="D2" s="10"/>
      <c r="E2" s="10"/>
      <c r="F2" s="10"/>
      <c r="G2" s="10"/>
      <c r="H2" s="10"/>
      <c r="I2" s="31"/>
      <c r="J2" s="61" t="s">
        <v>73</v>
      </c>
      <c r="K2" s="61"/>
    </row>
    <row r="3" spans="1:11" ht="125.25" hidden="1" customHeight="1">
      <c r="A3" s="10"/>
      <c r="B3" s="10"/>
      <c r="C3" s="10"/>
      <c r="D3" s="10"/>
      <c r="E3" s="10"/>
      <c r="F3" s="10"/>
      <c r="G3" s="10"/>
      <c r="H3" s="10"/>
      <c r="I3" s="61" t="s">
        <v>85</v>
      </c>
      <c r="J3" s="61"/>
    </row>
    <row r="4" spans="1:11" hidden="1">
      <c r="A4" s="64"/>
      <c r="B4" s="64"/>
      <c r="C4" s="64"/>
      <c r="D4" s="64"/>
      <c r="E4" s="64"/>
      <c r="F4" s="64"/>
      <c r="G4" s="64"/>
      <c r="H4" s="64"/>
      <c r="I4" s="64"/>
      <c r="J4" s="64"/>
    </row>
    <row r="5" spans="1:11" ht="64.5" customHeight="1">
      <c r="A5" s="59" t="s">
        <v>59</v>
      </c>
      <c r="B5" s="59"/>
      <c r="C5" s="59"/>
      <c r="D5" s="59"/>
      <c r="E5" s="59"/>
      <c r="F5" s="59"/>
      <c r="G5" s="59"/>
      <c r="H5" s="59"/>
      <c r="I5" s="59"/>
      <c r="J5" s="59"/>
      <c r="K5" s="59"/>
    </row>
    <row r="6" spans="1:11" ht="23.25" hidden="1">
      <c r="A6" s="51"/>
      <c r="B6" s="51"/>
      <c r="C6" s="51"/>
      <c r="D6" s="51"/>
      <c r="E6" s="51"/>
      <c r="F6" s="51"/>
      <c r="G6" s="51"/>
      <c r="H6" s="51"/>
      <c r="I6" s="51"/>
      <c r="J6" s="52"/>
      <c r="K6" s="45"/>
    </row>
    <row r="7" spans="1:11" ht="15.75" customHeight="1">
      <c r="A7" s="58" t="s">
        <v>0</v>
      </c>
      <c r="B7" s="59" t="s">
        <v>46</v>
      </c>
      <c r="C7" s="59" t="s">
        <v>2</v>
      </c>
      <c r="D7" s="62" t="s">
        <v>3</v>
      </c>
      <c r="E7" s="62"/>
      <c r="F7" s="62"/>
      <c r="G7" s="62"/>
      <c r="H7" s="62"/>
      <c r="I7" s="62"/>
      <c r="J7" s="62"/>
      <c r="K7" s="62"/>
    </row>
    <row r="8" spans="1:11" ht="15.75">
      <c r="A8" s="58"/>
      <c r="B8" s="59"/>
      <c r="C8" s="59"/>
      <c r="D8" s="38" t="s">
        <v>5</v>
      </c>
      <c r="E8" s="14">
        <v>2020</v>
      </c>
      <c r="F8" s="14">
        <v>2021</v>
      </c>
      <c r="G8" s="14">
        <v>2022</v>
      </c>
      <c r="H8" s="14">
        <v>2023</v>
      </c>
      <c r="I8" s="14">
        <v>2024</v>
      </c>
      <c r="J8" s="14">
        <v>2025</v>
      </c>
      <c r="K8" s="14">
        <v>2026</v>
      </c>
    </row>
    <row r="9" spans="1:11" ht="15.75">
      <c r="A9" s="46">
        <v>1</v>
      </c>
      <c r="B9" s="46">
        <v>2</v>
      </c>
      <c r="C9" s="46">
        <v>3</v>
      </c>
      <c r="D9" s="46">
        <v>4</v>
      </c>
      <c r="E9" s="47">
        <v>5</v>
      </c>
      <c r="F9" s="47">
        <v>6</v>
      </c>
      <c r="G9" s="47">
        <v>7</v>
      </c>
      <c r="H9" s="47">
        <v>8</v>
      </c>
      <c r="I9" s="47">
        <v>9</v>
      </c>
      <c r="J9" s="16">
        <v>10</v>
      </c>
      <c r="K9" s="54">
        <v>11</v>
      </c>
    </row>
    <row r="10" spans="1:11" ht="112.5" customHeight="1">
      <c r="A10" s="22" t="s">
        <v>53</v>
      </c>
      <c r="B10" s="6" t="s">
        <v>52</v>
      </c>
      <c r="C10" s="20" t="s">
        <v>43</v>
      </c>
      <c r="D10" s="1">
        <f>E10+F10+G10+H10+I10+J10+K10</f>
        <v>0</v>
      </c>
      <c r="E10" s="2">
        <f>E11</f>
        <v>0</v>
      </c>
      <c r="F10" s="2">
        <f t="shared" ref="F10:K11" si="0">F11</f>
        <v>0</v>
      </c>
      <c r="G10" s="2">
        <f t="shared" si="0"/>
        <v>0</v>
      </c>
      <c r="H10" s="2">
        <f t="shared" si="0"/>
        <v>0</v>
      </c>
      <c r="I10" s="2">
        <f t="shared" si="0"/>
        <v>0</v>
      </c>
      <c r="J10" s="2">
        <f t="shared" si="0"/>
        <v>0</v>
      </c>
      <c r="K10" s="2">
        <f t="shared" si="0"/>
        <v>0</v>
      </c>
    </row>
    <row r="11" spans="1:11" ht="83.25" customHeight="1">
      <c r="A11" s="12" t="s">
        <v>10</v>
      </c>
      <c r="B11" s="8" t="s">
        <v>54</v>
      </c>
      <c r="C11" s="9" t="s">
        <v>9</v>
      </c>
      <c r="D11" s="1">
        <f t="shared" ref="D11:D12" si="1">E11+F11+G11+H11+I11+J11+K11</f>
        <v>0</v>
      </c>
      <c r="E11" s="2">
        <f t="shared" ref="E11" si="2">E12</f>
        <v>0</v>
      </c>
      <c r="F11" s="2">
        <f t="shared" si="0"/>
        <v>0</v>
      </c>
      <c r="G11" s="2">
        <f t="shared" si="0"/>
        <v>0</v>
      </c>
      <c r="H11" s="2">
        <f t="shared" si="0"/>
        <v>0</v>
      </c>
      <c r="I11" s="2">
        <f t="shared" si="0"/>
        <v>0</v>
      </c>
      <c r="J11" s="2">
        <f>J12</f>
        <v>0</v>
      </c>
      <c r="K11" s="2">
        <f>K12</f>
        <v>0</v>
      </c>
    </row>
    <row r="12" spans="1:11" ht="56.25" customHeight="1">
      <c r="A12" s="12" t="s">
        <v>6</v>
      </c>
      <c r="B12" s="8" t="s">
        <v>54</v>
      </c>
      <c r="C12" s="9" t="s">
        <v>9</v>
      </c>
      <c r="D12" s="1">
        <f t="shared" si="1"/>
        <v>0</v>
      </c>
      <c r="E12" s="2">
        <v>0</v>
      </c>
      <c r="F12" s="2">
        <v>0</v>
      </c>
      <c r="G12" s="2">
        <v>0</v>
      </c>
      <c r="H12" s="2">
        <v>0</v>
      </c>
      <c r="I12" s="2">
        <v>0</v>
      </c>
      <c r="J12" s="2">
        <v>0</v>
      </c>
      <c r="K12" s="53">
        <v>0</v>
      </c>
    </row>
    <row r="13" spans="1:11">
      <c r="J13" s="26" t="s">
        <v>74</v>
      </c>
    </row>
  </sheetData>
  <mergeCells count="9">
    <mergeCell ref="I1:J1"/>
    <mergeCell ref="I3:J3"/>
    <mergeCell ref="A4:J4"/>
    <mergeCell ref="A7:A8"/>
    <mergeCell ref="B7:B8"/>
    <mergeCell ref="C7:C8"/>
    <mergeCell ref="J2:K2"/>
    <mergeCell ref="D7:K7"/>
    <mergeCell ref="A5:K5"/>
  </mergeCells>
  <pageMargins left="0.70866141732283472" right="0.70866141732283472" top="0.74803149606299213" bottom="0.39370078740157483" header="0.31496062992125984" footer="0.31496062992125984"/>
  <pageSetup paperSize="9" scale="9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6</vt:i4>
      </vt:variant>
    </vt:vector>
  </HeadingPairs>
  <TitlesOfParts>
    <vt:vector size="12" baseType="lpstr">
      <vt:lpstr>Программа </vt:lpstr>
      <vt:lpstr>Подпрограмма 1</vt:lpstr>
      <vt:lpstr>Подпрограмма 2</vt:lpstr>
      <vt:lpstr>Подпрограмма 3</vt:lpstr>
      <vt:lpstr>Подпрограмма 4</vt:lpstr>
      <vt:lpstr>Подпрограмма 5</vt:lpstr>
      <vt:lpstr>'Подпрограмма 1'!Область_печати</vt:lpstr>
      <vt:lpstr>'Подпрограмма 2'!Область_печати</vt:lpstr>
      <vt:lpstr>'Подпрограмма 3'!Область_печати</vt:lpstr>
      <vt:lpstr>'Подпрограмма 4'!Область_печати</vt:lpstr>
      <vt:lpstr>'Подпрограмма 5'!Область_печати</vt:lpstr>
      <vt:lpstr>'Программа 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Щербакова Галина Валерьевна</dc:creator>
  <cp:lastModifiedBy>svirinDV</cp:lastModifiedBy>
  <cp:lastPrinted>2023-11-29T07:42:22Z</cp:lastPrinted>
  <dcterms:created xsi:type="dcterms:W3CDTF">2019-09-13T05:48:56Z</dcterms:created>
  <dcterms:modified xsi:type="dcterms:W3CDTF">2024-03-14T11:14:37Z</dcterms:modified>
</cp:coreProperties>
</file>