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E12" i="1"/>
  <c r="N26" i="2" l="1"/>
  <c r="N27"/>
  <c r="N28"/>
  <c r="N29"/>
  <c r="N30"/>
  <c r="N31"/>
  <c r="N32"/>
  <c r="N33"/>
  <c r="N34"/>
  <c r="N14"/>
  <c r="N15"/>
  <c r="N16"/>
  <c r="N17"/>
  <c r="N18"/>
  <c r="N19"/>
  <c r="N20"/>
  <c r="N21"/>
  <c r="N22"/>
  <c r="N23"/>
  <c r="N2"/>
  <c r="N3"/>
  <c r="N4"/>
  <c r="N5"/>
  <c r="N6"/>
  <c r="N7"/>
  <c r="N8"/>
  <c r="N9"/>
  <c r="N10"/>
  <c r="N11"/>
  <c r="L1"/>
  <c r="M25"/>
  <c r="M13"/>
  <c r="M1"/>
  <c r="H1"/>
  <c r="C25"/>
  <c r="D25"/>
  <c r="E25"/>
  <c r="F25"/>
  <c r="G25"/>
  <c r="H25"/>
  <c r="I25"/>
  <c r="J25"/>
  <c r="K25"/>
  <c r="L25"/>
  <c r="B25"/>
  <c r="C13"/>
  <c r="D13"/>
  <c r="E13"/>
  <c r="F13"/>
  <c r="G13"/>
  <c r="H13"/>
  <c r="I13"/>
  <c r="J13"/>
  <c r="K13"/>
  <c r="L13"/>
  <c r="B13"/>
  <c r="C1"/>
  <c r="D1"/>
  <c r="E1"/>
  <c r="F1"/>
  <c r="G1"/>
  <c r="I1"/>
  <c r="J1"/>
  <c r="K1"/>
  <c r="B1"/>
  <c r="F24" i="1"/>
  <c r="F23"/>
  <c r="F22"/>
  <c r="F21"/>
  <c r="F20"/>
  <c r="F19"/>
  <c r="F18"/>
  <c r="F17"/>
  <c r="F16"/>
  <c r="F15"/>
  <c r="F14"/>
  <c r="N1" i="2" l="1"/>
  <c r="N13"/>
  <c r="N25"/>
  <c r="H12" i="1"/>
  <c r="I24" l="1"/>
  <c r="L24" s="1"/>
  <c r="F13"/>
  <c r="K12"/>
  <c r="D12" l="1"/>
  <c r="G12"/>
  <c r="I14"/>
  <c r="L14" s="1"/>
  <c r="I15"/>
  <c r="I16"/>
  <c r="I17"/>
  <c r="I18"/>
  <c r="L18" s="1"/>
  <c r="M18" s="1"/>
  <c r="I19"/>
  <c r="L19" s="1"/>
  <c r="I20"/>
  <c r="I21"/>
  <c r="I22"/>
  <c r="I23"/>
  <c r="I13"/>
  <c r="J12"/>
  <c r="C14"/>
  <c r="C15"/>
  <c r="C16"/>
  <c r="C17"/>
  <c r="C18"/>
  <c r="C19"/>
  <c r="C20"/>
  <c r="C21"/>
  <c r="C22"/>
  <c r="C23"/>
  <c r="C24"/>
  <c r="C13"/>
  <c r="F12" l="1"/>
  <c r="N14"/>
  <c r="M14"/>
  <c r="I12"/>
  <c r="N18"/>
  <c r="C12"/>
  <c r="L15"/>
  <c r="M15" s="1"/>
  <c r="N15" s="1"/>
  <c r="L16"/>
  <c r="M19"/>
  <c r="N19" s="1"/>
  <c r="L20"/>
  <c r="M20" s="1"/>
  <c r="N20" s="1"/>
  <c r="L21"/>
  <c r="M21" s="1"/>
  <c r="N21" s="1"/>
  <c r="L22"/>
  <c r="M22" s="1"/>
  <c r="N22" s="1"/>
  <c r="M24"/>
  <c r="N24" s="1"/>
  <c r="L13"/>
  <c r="L12" l="1"/>
  <c r="M16"/>
  <c r="N16" s="1"/>
  <c r="M13"/>
  <c r="M12" l="1"/>
  <c r="N13"/>
  <c r="N12" s="1"/>
</calcChain>
</file>

<file path=xl/sharedStrings.xml><?xml version="1.0" encoding="utf-8"?>
<sst xmlns="http://schemas.openxmlformats.org/spreadsheetml/2006/main" count="90" uniqueCount="53">
  <si>
    <t>Код раздела</t>
  </si>
  <si>
    <t>Наименование раздела классификации расходов бюджета</t>
  </si>
  <si>
    <t>000 9600 0000000 000 000</t>
  </si>
  <si>
    <t>000 0100 0000000 000 000</t>
  </si>
  <si>
    <t>000 0300 0000000 000 000</t>
  </si>
  <si>
    <t>000 0400 0000000 000 000</t>
  </si>
  <si>
    <t>000 0500 0000000 000 000</t>
  </si>
  <si>
    <t>000 0700 0000000 000 000</t>
  </si>
  <si>
    <t>000 0800 0000000 000 000</t>
  </si>
  <si>
    <t>000 1000 0000000 000 000</t>
  </si>
  <si>
    <t>000 1100 0000000 000 000</t>
  </si>
  <si>
    <t>000 1300 0000000 000 000</t>
  </si>
  <si>
    <t>000 1400 0000000 000 000</t>
  </si>
  <si>
    <t>000 0200 0000000 000 000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</si>
  <si>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</si>
  <si>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</si>
  <si>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</si>
  <si>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</si>
  <si>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</si>
  <si>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</si>
  <si>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</si>
  <si>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</si>
  <si>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</si>
  <si>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Обслуживание государственного и муниципального долга</t>
  </si>
  <si>
    <t>Межбюджетные трансферты</t>
  </si>
  <si>
    <t>Расходы бюджета - ИТОГО</t>
  </si>
  <si>
    <t xml:space="preserve">к постановлению администрации </t>
  </si>
  <si>
    <t>Приложение 3</t>
  </si>
  <si>
    <t>Панинского муниципального района</t>
  </si>
  <si>
    <t>2021 год</t>
  </si>
  <si>
    <t>000 0600 000000 000 000</t>
  </si>
  <si>
    <t>Охрана окружающей среды</t>
  </si>
  <si>
    <t>село</t>
  </si>
  <si>
    <t>2022 год</t>
  </si>
  <si>
    <t>район</t>
  </si>
  <si>
    <t>2023 год</t>
  </si>
  <si>
    <t>2024 год</t>
  </si>
  <si>
    <t>2025 год</t>
  </si>
  <si>
    <t>2026 год</t>
  </si>
  <si>
    <t>октябрьский</t>
  </si>
  <si>
    <t>прогресс</t>
  </si>
  <si>
    <t>криуша</t>
  </si>
  <si>
    <t>михайловский</t>
  </si>
  <si>
    <t>росташевка</t>
  </si>
  <si>
    <t>чернавка</t>
  </si>
  <si>
    <t>панино</t>
  </si>
  <si>
    <t>перелешино</t>
  </si>
  <si>
    <t>дмитриевка</t>
  </si>
  <si>
    <t>ивановка</t>
  </si>
  <si>
    <t>красненское</t>
  </si>
  <si>
    <t>лиман</t>
  </si>
  <si>
    <t>от 17.02.2021 № 54</t>
  </si>
  <si>
    <t>3. Основные подходы к формированию бюджетной политики Панинского района на период 2021-2026 годы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</si>
</sst>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4" fillId="0" borderId="0" xfId="0" applyFont="1" applyAlignment="1">
      <alignment horizontal="left" vertical="center" indent="5"/>
    </xf>
    <xf numFmtId="0" fontId="0" fillId="2" borderId="0" xfId="0" applyFill="1"/>
    <xf numFmtId="0" fontId="4" fillId="2" borderId="0" xfId="0" applyFont="1" applyFill="1" applyAlignment="1">
      <alignment horizontal="left" vertical="center" indent="5"/>
    </xf>
    <xf numFmtId="0" fontId="2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0" fontId="5" fillId="2" borderId="1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2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2" borderId="2" xfId="0" applyFill="1" applyBorder="1"/>
    <xf numFmtId="49" fontId="3" fillId="2" borderId="3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8" fillId="0" borderId="4" xfId="0" applyFont="1" applyFill="1" applyBorder="1"/>
    <xf numFmtId="0" fontId="8" fillId="0" borderId="0" xfId="0" applyFont="1"/>
    <xf numFmtId="0" fontId="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6"/>
  <sheetViews>
    <sheetView tabSelected="1" zoomScale="90" zoomScaleNormal="90" workbookViewId="0">
      <selection activeCell="M10" sqref="L10:M10"/>
    </sheetView>
  </sheetViews>
  <sheetFormatPr defaultRowHeight="15"/>
  <cols>
    <col min="1" max="2" width="36.5703125" customWidth="1"/>
    <col min="3" max="3" width="13.7109375" customWidth="1"/>
    <col min="4" max="4" width="0.28515625" hidden="1" customWidth="1"/>
    <col min="5" max="5" width="8.42578125" hidden="1" customWidth="1"/>
    <col min="6" max="6" width="14.7109375" customWidth="1"/>
    <col min="7" max="7" width="0.28515625" hidden="1" customWidth="1"/>
    <col min="8" max="8" width="8.42578125" hidden="1" customWidth="1"/>
    <col min="9" max="9" width="15.28515625" customWidth="1"/>
    <col min="10" max="10" width="9" hidden="1" customWidth="1"/>
    <col min="11" max="11" width="8.42578125" hidden="1" customWidth="1"/>
    <col min="12" max="13" width="14.85546875" customWidth="1"/>
    <col min="14" max="14" width="15.42578125" customWidth="1"/>
  </cols>
  <sheetData>
    <row r="1" spans="1:15">
      <c r="L1" t="s">
        <v>27</v>
      </c>
    </row>
    <row r="2" spans="1:15">
      <c r="L2" t="s">
        <v>26</v>
      </c>
    </row>
    <row r="3" spans="1:15">
      <c r="L3" t="s">
        <v>28</v>
      </c>
    </row>
    <row r="4" spans="1:15">
      <c r="L4" t="s">
        <v>51</v>
      </c>
    </row>
    <row r="7" spans="1:15">
      <c r="B7" s="1" t="s">
        <v>52</v>
      </c>
    </row>
    <row r="8" spans="1:15" ht="19.5" customHeight="1">
      <c r="A8" s="2"/>
      <c r="B8" s="3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0.75" customHeight="1" thickBo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>
        <v>1.0549999999999999</v>
      </c>
      <c r="M9" s="2">
        <v>1.05</v>
      </c>
      <c r="N9" s="2">
        <v>1.0449999999999999</v>
      </c>
      <c r="O9" s="2"/>
    </row>
    <row r="10" spans="1:15" ht="74.25" customHeight="1" thickBot="1">
      <c r="A10" s="25" t="s">
        <v>0</v>
      </c>
      <c r="B10" s="25" t="s">
        <v>1</v>
      </c>
      <c r="C10" s="4"/>
      <c r="D10" s="4" t="s">
        <v>34</v>
      </c>
      <c r="E10" s="4" t="s">
        <v>32</v>
      </c>
      <c r="F10" s="4"/>
      <c r="G10" s="4" t="s">
        <v>34</v>
      </c>
      <c r="H10" s="4" t="s">
        <v>32</v>
      </c>
      <c r="I10" s="4"/>
      <c r="J10" s="4" t="s">
        <v>34</v>
      </c>
      <c r="K10" s="4" t="s">
        <v>32</v>
      </c>
      <c r="L10" s="4"/>
      <c r="M10" s="4"/>
      <c r="N10" s="4"/>
      <c r="O10" s="2"/>
    </row>
    <row r="11" spans="1:15" ht="15.75" thickBot="1">
      <c r="A11" s="25"/>
      <c r="B11" s="25"/>
      <c r="C11" s="13" t="s">
        <v>29</v>
      </c>
      <c r="D11" s="4"/>
      <c r="E11" s="4"/>
      <c r="F11" s="13" t="s">
        <v>33</v>
      </c>
      <c r="G11" s="4"/>
      <c r="H11" s="4"/>
      <c r="I11" s="13" t="s">
        <v>35</v>
      </c>
      <c r="J11" s="4"/>
      <c r="K11" s="4"/>
      <c r="L11" s="13" t="s">
        <v>36</v>
      </c>
      <c r="M11" s="13" t="s">
        <v>37</v>
      </c>
      <c r="N11" s="13" t="s">
        <v>38</v>
      </c>
      <c r="O11" s="2"/>
    </row>
    <row r="12" spans="1:15" ht="16.5" thickBot="1">
      <c r="A12" s="5" t="s">
        <v>2</v>
      </c>
      <c r="B12" s="6" t="s">
        <v>25</v>
      </c>
      <c r="C12" s="7">
        <f>C13+C14+C15+C16+C17+C18+C19+C20+C21+C22+C23+C24</f>
        <v>819034.1</v>
      </c>
      <c r="D12" s="7">
        <f>D13+D14+D15+D16+D17+D18+D19+D20+D21+D22+D23+D24</f>
        <v>618896.1</v>
      </c>
      <c r="E12" s="8">
        <f>E13+E14+E15+E16+E17+E18+E19+E20+E21+E22+E23</f>
        <v>200138</v>
      </c>
      <c r="F12" s="7">
        <f>F13+F14+F15+F16+F17+F18+F19+F20+F21+F22+F23+F24</f>
        <v>842438.29999999993</v>
      </c>
      <c r="G12" s="15">
        <f>G13+G14+G15+G16+G17+G18+G19+G20+G21+G22+G23+G24</f>
        <v>567014.19999999995</v>
      </c>
      <c r="H12" s="9">
        <f>H13+H14+H15+H16+H17+H18+H19+H20+H21+H22+H23</f>
        <v>275424.10000000003</v>
      </c>
      <c r="I12" s="7">
        <f>I13+I14+I15+I16+I17+I18+I19+I20+I21+I22+I23+I24</f>
        <v>773915.8</v>
      </c>
      <c r="J12" s="15">
        <f>J13+J14+J15+J16+J17+J18+J19+J20+J21+J22+J23+J24</f>
        <v>544316.80000000005</v>
      </c>
      <c r="K12" s="9">
        <f>K13+K14+K15+K16+K17+K18+K19+K20+K21+K22+K23+K24</f>
        <v>229599.00000000003</v>
      </c>
      <c r="L12" s="10">
        <f>L13+L14+L15+L16+L17+L19+L18+L20+L21+L22+L23+L24</f>
        <v>841761.9254999999</v>
      </c>
      <c r="M12" s="10">
        <f>M13+M14+M15+M16+M17+M18+M19+M20+M21+M22+M23+M24</f>
        <v>846752.16532500018</v>
      </c>
      <c r="N12" s="10">
        <f>N13+N14+N15+N16+N17+N18+N19+N20+N21+N22+N23+N24</f>
        <v>852827.33571462496</v>
      </c>
      <c r="O12" s="2"/>
    </row>
    <row r="13" spans="1:15" ht="16.5" thickBot="1">
      <c r="A13" s="5" t="s">
        <v>3</v>
      </c>
      <c r="B13" s="6" t="s">
        <v>14</v>
      </c>
      <c r="C13" s="7">
        <f>D13+E13</f>
        <v>92495.1</v>
      </c>
      <c r="D13" s="7">
        <v>49490.5</v>
      </c>
      <c r="E13" s="9">
        <v>43004.6</v>
      </c>
      <c r="F13" s="7">
        <f>G13+H13</f>
        <v>74123.5</v>
      </c>
      <c r="G13" s="15">
        <v>32720.7</v>
      </c>
      <c r="H13" s="15">
        <v>41402.800000000003</v>
      </c>
      <c r="I13" s="7">
        <f>J13+K13</f>
        <v>74487.200000000012</v>
      </c>
      <c r="J13" s="24">
        <v>32584.400000000001</v>
      </c>
      <c r="K13" s="15">
        <v>41902.800000000003</v>
      </c>
      <c r="L13" s="10">
        <f>I13*$L$9</f>
        <v>78583.996000000014</v>
      </c>
      <c r="M13" s="10">
        <f>L13*$M$9</f>
        <v>82513.195800000016</v>
      </c>
      <c r="N13" s="10">
        <f>M13*$N$9</f>
        <v>86226.289611000015</v>
      </c>
      <c r="O13" s="2"/>
    </row>
    <row r="14" spans="1:15" ht="16.5" thickBot="1">
      <c r="A14" s="5" t="s">
        <v>13</v>
      </c>
      <c r="B14" s="6" t="s">
        <v>15</v>
      </c>
      <c r="C14" s="7">
        <f t="shared" ref="C14:C24" si="0">D14+E14</f>
        <v>1730.8</v>
      </c>
      <c r="D14" s="16">
        <v>100</v>
      </c>
      <c r="E14" s="4">
        <v>1630.8</v>
      </c>
      <c r="F14" s="7">
        <f t="shared" ref="F14:F24" si="1">G14+H14</f>
        <v>1648.2</v>
      </c>
      <c r="G14" s="17">
        <v>1</v>
      </c>
      <c r="H14" s="4">
        <v>1647.2</v>
      </c>
      <c r="I14" s="7">
        <f t="shared" ref="I14:I24" si="2">J14+K14</f>
        <v>1711.8</v>
      </c>
      <c r="J14" s="16">
        <v>1</v>
      </c>
      <c r="K14" s="4">
        <v>1710.8</v>
      </c>
      <c r="L14" s="10">
        <f>I14*L9</f>
        <v>1805.9489999999998</v>
      </c>
      <c r="M14" s="10">
        <f>I14*M9</f>
        <v>1797.39</v>
      </c>
      <c r="N14" s="10">
        <f>I14*N9</f>
        <v>1788.8309999999999</v>
      </c>
      <c r="O14" s="2"/>
    </row>
    <row r="15" spans="1:15" ht="48" thickBot="1">
      <c r="A15" s="5" t="s">
        <v>4</v>
      </c>
      <c r="B15" s="11" t="s">
        <v>16</v>
      </c>
      <c r="C15" s="7">
        <f t="shared" si="0"/>
        <v>3351.1000000000004</v>
      </c>
      <c r="D15" s="16">
        <v>1332.4</v>
      </c>
      <c r="E15" s="4">
        <v>2018.7</v>
      </c>
      <c r="F15" s="7">
        <f t="shared" si="1"/>
        <v>2892.6</v>
      </c>
      <c r="G15" s="17">
        <v>1328.6</v>
      </c>
      <c r="H15" s="4">
        <v>1564</v>
      </c>
      <c r="I15" s="7">
        <f t="shared" si="2"/>
        <v>2905.8</v>
      </c>
      <c r="J15" s="18">
        <v>1341.8</v>
      </c>
      <c r="K15" s="4">
        <v>1564</v>
      </c>
      <c r="L15" s="10">
        <f t="shared" ref="L15:L22" si="3">I15*$L$9</f>
        <v>3065.6190000000001</v>
      </c>
      <c r="M15" s="10">
        <f t="shared" ref="M15:M24" si="4">L15*$M$9</f>
        <v>3218.8999500000004</v>
      </c>
      <c r="N15" s="10">
        <f t="shared" ref="N15:N24" si="5">M15*$N$9</f>
        <v>3363.7504477500001</v>
      </c>
      <c r="O15" s="2"/>
    </row>
    <row r="16" spans="1:15" ht="16.5" thickBot="1">
      <c r="A16" s="5" t="s">
        <v>5</v>
      </c>
      <c r="B16" s="6" t="s">
        <v>17</v>
      </c>
      <c r="C16" s="7">
        <f t="shared" si="0"/>
        <v>64970.5</v>
      </c>
      <c r="D16" s="16">
        <v>29966.3</v>
      </c>
      <c r="E16" s="4">
        <v>35004.199999999997</v>
      </c>
      <c r="F16" s="7">
        <f t="shared" si="1"/>
        <v>49754.3</v>
      </c>
      <c r="G16" s="17">
        <v>20993.7</v>
      </c>
      <c r="H16" s="4">
        <v>28760.6</v>
      </c>
      <c r="I16" s="7">
        <f t="shared" si="2"/>
        <v>72021.5</v>
      </c>
      <c r="J16" s="18">
        <v>21635.9</v>
      </c>
      <c r="K16" s="4">
        <v>50385.599999999999</v>
      </c>
      <c r="L16" s="10">
        <f t="shared" si="3"/>
        <v>75982.682499999995</v>
      </c>
      <c r="M16" s="10">
        <f t="shared" si="4"/>
        <v>79781.816624999992</v>
      </c>
      <c r="N16" s="10">
        <f t="shared" si="5"/>
        <v>83371.998373124981</v>
      </c>
      <c r="O16" s="2"/>
    </row>
    <row r="17" spans="1:15" ht="16.5" thickBot="1">
      <c r="A17" s="5" t="s">
        <v>6</v>
      </c>
      <c r="B17" s="6" t="s">
        <v>18</v>
      </c>
      <c r="C17" s="7">
        <f t="shared" si="0"/>
        <v>97515.900000000009</v>
      </c>
      <c r="D17" s="16">
        <v>28642.799999999999</v>
      </c>
      <c r="E17" s="4">
        <v>68873.100000000006</v>
      </c>
      <c r="F17" s="7">
        <f t="shared" si="1"/>
        <v>312525.09999999998</v>
      </c>
      <c r="G17" s="17">
        <v>137784.1</v>
      </c>
      <c r="H17" s="4">
        <v>174741</v>
      </c>
      <c r="I17" s="7">
        <f t="shared" si="2"/>
        <v>185173.7</v>
      </c>
      <c r="J17" s="16">
        <v>74869</v>
      </c>
      <c r="K17" s="4">
        <v>110304.7</v>
      </c>
      <c r="L17" s="10">
        <v>220651</v>
      </c>
      <c r="M17" s="10">
        <v>194685.9</v>
      </c>
      <c r="N17" s="10">
        <v>171508.8</v>
      </c>
      <c r="O17" s="2"/>
    </row>
    <row r="18" spans="1:15" ht="16.5" thickBot="1">
      <c r="A18" s="5" t="s">
        <v>30</v>
      </c>
      <c r="B18" s="6" t="s">
        <v>31</v>
      </c>
      <c r="C18" s="7">
        <f t="shared" si="0"/>
        <v>50407.6</v>
      </c>
      <c r="D18" s="16">
        <v>4525</v>
      </c>
      <c r="E18" s="4">
        <v>45882.6</v>
      </c>
      <c r="F18" s="7">
        <f t="shared" si="1"/>
        <v>15</v>
      </c>
      <c r="G18" s="17">
        <v>15</v>
      </c>
      <c r="H18" s="4"/>
      <c r="I18" s="7">
        <f t="shared" si="2"/>
        <v>20015</v>
      </c>
      <c r="J18" s="16">
        <v>20015</v>
      </c>
      <c r="K18" s="4"/>
      <c r="L18" s="10">
        <f>I18*L9</f>
        <v>21115.824999999997</v>
      </c>
      <c r="M18" s="10">
        <f t="shared" si="4"/>
        <v>22171.616249999999</v>
      </c>
      <c r="N18" s="10">
        <f t="shared" si="5"/>
        <v>23169.338981249999</v>
      </c>
      <c r="O18" s="2"/>
    </row>
    <row r="19" spans="1:15" ht="16.5" thickBot="1">
      <c r="A19" s="5" t="s">
        <v>7</v>
      </c>
      <c r="B19" s="6" t="s">
        <v>19</v>
      </c>
      <c r="C19" s="7">
        <f t="shared" si="0"/>
        <v>313705.5</v>
      </c>
      <c r="D19" s="16">
        <v>313705.5</v>
      </c>
      <c r="E19" s="4"/>
      <c r="F19" s="7">
        <f t="shared" si="1"/>
        <v>288961.59999999998</v>
      </c>
      <c r="G19" s="17">
        <v>288961.59999999998</v>
      </c>
      <c r="H19" s="4"/>
      <c r="I19" s="7">
        <f t="shared" si="2"/>
        <v>308975.8</v>
      </c>
      <c r="J19" s="18">
        <v>308975.8</v>
      </c>
      <c r="K19" s="4"/>
      <c r="L19" s="10">
        <f>I19*$L$9</f>
        <v>325969.46899999998</v>
      </c>
      <c r="M19" s="10">
        <f t="shared" si="4"/>
        <v>342267.94244999997</v>
      </c>
      <c r="N19" s="10">
        <f t="shared" si="5"/>
        <v>357669.99986024993</v>
      </c>
      <c r="O19" s="2"/>
    </row>
    <row r="20" spans="1:15" ht="16.5" thickBot="1">
      <c r="A20" s="5" t="s">
        <v>8</v>
      </c>
      <c r="B20" s="11" t="s">
        <v>20</v>
      </c>
      <c r="C20" s="7">
        <f t="shared" si="0"/>
        <v>65068.1</v>
      </c>
      <c r="D20" s="16">
        <v>65068.1</v>
      </c>
      <c r="E20" s="4"/>
      <c r="F20" s="7">
        <f t="shared" si="1"/>
        <v>50583.8</v>
      </c>
      <c r="G20" s="17">
        <v>26746</v>
      </c>
      <c r="H20" s="4">
        <v>23837.8</v>
      </c>
      <c r="I20" s="7">
        <f t="shared" si="2"/>
        <v>44561.7</v>
      </c>
      <c r="J20" s="18">
        <v>24282</v>
      </c>
      <c r="K20" s="15">
        <v>20279.7</v>
      </c>
      <c r="L20" s="10">
        <f t="shared" si="3"/>
        <v>47012.593499999995</v>
      </c>
      <c r="M20" s="10">
        <f t="shared" si="4"/>
        <v>49363.223174999999</v>
      </c>
      <c r="N20" s="10">
        <f t="shared" si="5"/>
        <v>51584.568217874992</v>
      </c>
      <c r="O20" s="2"/>
    </row>
    <row r="21" spans="1:15" ht="16.5" thickBot="1">
      <c r="A21" s="5" t="s">
        <v>9</v>
      </c>
      <c r="B21" s="6" t="s">
        <v>21</v>
      </c>
      <c r="C21" s="7">
        <f t="shared" si="0"/>
        <v>33947.300000000003</v>
      </c>
      <c r="D21" s="16">
        <v>30838.3</v>
      </c>
      <c r="E21" s="15">
        <v>3109</v>
      </c>
      <c r="F21" s="7">
        <f t="shared" si="1"/>
        <v>36995.199999999997</v>
      </c>
      <c r="G21" s="17">
        <v>34101.5</v>
      </c>
      <c r="H21" s="4">
        <v>2893.7</v>
      </c>
      <c r="I21" s="7">
        <f t="shared" si="2"/>
        <v>38004.300000000003</v>
      </c>
      <c r="J21" s="18">
        <v>35129.9</v>
      </c>
      <c r="K21" s="15">
        <v>2874.4</v>
      </c>
      <c r="L21" s="10">
        <f t="shared" si="3"/>
        <v>40094.536500000002</v>
      </c>
      <c r="M21" s="10">
        <f t="shared" si="4"/>
        <v>42099.263325000007</v>
      </c>
      <c r="N21" s="10">
        <f t="shared" si="5"/>
        <v>43993.730174625001</v>
      </c>
      <c r="O21" s="2"/>
    </row>
    <row r="22" spans="1:15" ht="16.5" thickBot="1">
      <c r="A22" s="5" t="s">
        <v>10</v>
      </c>
      <c r="B22" s="6" t="s">
        <v>22</v>
      </c>
      <c r="C22" s="7">
        <f t="shared" si="0"/>
        <v>78353.2</v>
      </c>
      <c r="D22" s="16">
        <v>77756.2</v>
      </c>
      <c r="E22" s="15">
        <v>597</v>
      </c>
      <c r="F22" s="7">
        <f t="shared" si="1"/>
        <v>9841</v>
      </c>
      <c r="G22" s="17">
        <v>9282</v>
      </c>
      <c r="H22" s="4">
        <v>559</v>
      </c>
      <c r="I22" s="7">
        <f t="shared" si="2"/>
        <v>10131</v>
      </c>
      <c r="J22" s="18">
        <v>9572</v>
      </c>
      <c r="K22" s="15">
        <v>559</v>
      </c>
      <c r="L22" s="10">
        <f t="shared" si="3"/>
        <v>10688.205</v>
      </c>
      <c r="M22" s="10">
        <f t="shared" si="4"/>
        <v>11222.615250000001</v>
      </c>
      <c r="N22" s="10">
        <f t="shared" si="5"/>
        <v>11727.63293625</v>
      </c>
      <c r="O22" s="2"/>
    </row>
    <row r="23" spans="1:15" ht="32.25" thickBot="1">
      <c r="A23" s="5" t="s">
        <v>11</v>
      </c>
      <c r="B23" s="12" t="s">
        <v>23</v>
      </c>
      <c r="C23" s="7">
        <f t="shared" si="0"/>
        <v>18</v>
      </c>
      <c r="D23" s="16"/>
      <c r="E23" s="15">
        <v>18</v>
      </c>
      <c r="F23" s="7">
        <f t="shared" si="1"/>
        <v>18</v>
      </c>
      <c r="G23" s="17"/>
      <c r="H23" s="4">
        <v>18</v>
      </c>
      <c r="I23" s="7">
        <f t="shared" si="2"/>
        <v>18</v>
      </c>
      <c r="J23" s="16"/>
      <c r="K23" s="15">
        <v>18</v>
      </c>
      <c r="L23" s="10">
        <v>7</v>
      </c>
      <c r="M23" s="10">
        <v>6</v>
      </c>
      <c r="N23" s="10">
        <v>5</v>
      </c>
      <c r="O23" s="2"/>
    </row>
    <row r="24" spans="1:15" ht="16.5" thickBot="1">
      <c r="A24" s="5" t="s">
        <v>12</v>
      </c>
      <c r="B24" s="6" t="s">
        <v>24</v>
      </c>
      <c r="C24" s="7">
        <f t="shared" si="0"/>
        <v>17471</v>
      </c>
      <c r="D24" s="16">
        <v>17471</v>
      </c>
      <c r="E24" s="4"/>
      <c r="F24" s="7">
        <f t="shared" si="1"/>
        <v>15080</v>
      </c>
      <c r="G24" s="17">
        <v>15080</v>
      </c>
      <c r="H24" s="4"/>
      <c r="I24" s="7">
        <f t="shared" si="2"/>
        <v>15910</v>
      </c>
      <c r="J24" s="18">
        <v>15910</v>
      </c>
      <c r="K24" s="4"/>
      <c r="L24" s="10">
        <f>I24*$L$9</f>
        <v>16785.05</v>
      </c>
      <c r="M24" s="10">
        <f t="shared" si="4"/>
        <v>17624.302500000002</v>
      </c>
      <c r="N24" s="10">
        <f t="shared" si="5"/>
        <v>18417.396112499999</v>
      </c>
      <c r="O24" s="2"/>
    </row>
    <row r="25" spans="1: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</sheetData>
  <mergeCells count="2">
    <mergeCell ref="A10:A11"/>
    <mergeCell ref="B10:B11"/>
  </mergeCells>
  <pageMargins left="0.7" right="0.7" top="0.75" bottom="0.75" header="0.3" footer="0.3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5"/>
  <sheetViews>
    <sheetView topLeftCell="A4" workbookViewId="0">
      <selection activeCell="F31" sqref="F31"/>
    </sheetView>
  </sheetViews>
  <sheetFormatPr defaultRowHeight="15"/>
  <cols>
    <col min="1" max="1" width="10" customWidth="1"/>
    <col min="4" max="4" width="12" customWidth="1"/>
    <col min="14" max="14" width="13.5703125" customWidth="1"/>
  </cols>
  <sheetData>
    <row r="1" spans="1:14" ht="16.5" thickBot="1">
      <c r="A1" s="20" t="s">
        <v>2</v>
      </c>
      <c r="B1" s="14">
        <f>SUM(B2:B11)</f>
        <v>9368.5</v>
      </c>
      <c r="C1" s="14">
        <f t="shared" ref="C1:M1" si="0">SUM(C2:C11)</f>
        <v>4345</v>
      </c>
      <c r="D1" s="14">
        <f t="shared" si="0"/>
        <v>10609.8</v>
      </c>
      <c r="E1" s="14">
        <f t="shared" si="0"/>
        <v>6978.2999999999993</v>
      </c>
      <c r="F1" s="19">
        <f t="shared" si="0"/>
        <v>5441.4999999999991</v>
      </c>
      <c r="G1" s="14">
        <f t="shared" si="0"/>
        <v>4017.7</v>
      </c>
      <c r="H1" s="19">
        <f>SUM(H2:H11)</f>
        <v>34937.700000000004</v>
      </c>
      <c r="I1" s="14">
        <f t="shared" si="0"/>
        <v>92817.3</v>
      </c>
      <c r="J1" s="14">
        <f t="shared" si="0"/>
        <v>3928.7000000000003</v>
      </c>
      <c r="K1" s="14">
        <f t="shared" si="0"/>
        <v>5483.4999999999991</v>
      </c>
      <c r="L1" s="19">
        <f>SUM(L2:L11)</f>
        <v>9663</v>
      </c>
      <c r="M1" s="19">
        <f t="shared" si="0"/>
        <v>12547</v>
      </c>
      <c r="N1" s="22">
        <f>SUM(B1:M1)</f>
        <v>200138</v>
      </c>
    </row>
    <row r="2" spans="1:14" ht="16.5" thickBot="1">
      <c r="A2" s="20" t="s">
        <v>3</v>
      </c>
      <c r="B2" s="14">
        <v>4379</v>
      </c>
      <c r="C2" s="14">
        <v>2716</v>
      </c>
      <c r="D2" s="14">
        <v>3790</v>
      </c>
      <c r="E2" s="14">
        <v>3008</v>
      </c>
      <c r="F2" s="19">
        <v>2488.6999999999998</v>
      </c>
      <c r="G2" s="14">
        <v>2340</v>
      </c>
      <c r="H2" s="19">
        <v>5673.4</v>
      </c>
      <c r="I2" s="14">
        <v>5467.4</v>
      </c>
      <c r="J2" s="14">
        <v>2412.5</v>
      </c>
      <c r="K2" s="14">
        <v>2412</v>
      </c>
      <c r="L2" s="19">
        <v>4059.6</v>
      </c>
      <c r="M2" s="19">
        <v>4258</v>
      </c>
      <c r="N2" s="22">
        <f t="shared" ref="N2:N11" si="1">SUM(B2:M2)</f>
        <v>43004.6</v>
      </c>
    </row>
    <row r="3" spans="1:14" ht="16.5" thickBot="1">
      <c r="A3" s="20" t="s">
        <v>13</v>
      </c>
      <c r="B3" s="14">
        <v>90.6</v>
      </c>
      <c r="C3" s="14">
        <v>90.6</v>
      </c>
      <c r="D3" s="14">
        <v>226.5</v>
      </c>
      <c r="E3" s="14">
        <v>90.6</v>
      </c>
      <c r="F3" s="19">
        <v>90.6</v>
      </c>
      <c r="G3" s="14">
        <v>90.6</v>
      </c>
      <c r="H3" s="19">
        <v>226.5</v>
      </c>
      <c r="I3" s="14">
        <v>226.5</v>
      </c>
      <c r="J3" s="14">
        <v>90.6</v>
      </c>
      <c r="K3" s="14">
        <v>90.6</v>
      </c>
      <c r="L3" s="19">
        <v>226.5</v>
      </c>
      <c r="M3" s="19">
        <v>90.6</v>
      </c>
      <c r="N3" s="22">
        <f t="shared" si="1"/>
        <v>1630.7999999999997</v>
      </c>
    </row>
    <row r="4" spans="1:14" ht="16.5" thickBot="1">
      <c r="A4" s="20" t="s">
        <v>4</v>
      </c>
      <c r="B4" s="14">
        <v>308.2</v>
      </c>
      <c r="C4" s="14">
        <v>5</v>
      </c>
      <c r="D4" s="14">
        <v>365</v>
      </c>
      <c r="E4" s="14">
        <v>4</v>
      </c>
      <c r="F4" s="19">
        <v>7.5</v>
      </c>
      <c r="G4" s="14">
        <v>1</v>
      </c>
      <c r="H4" s="19">
        <v>560</v>
      </c>
      <c r="I4" s="14">
        <v>300</v>
      </c>
      <c r="J4" s="14">
        <v>5</v>
      </c>
      <c r="K4" s="14">
        <v>10</v>
      </c>
      <c r="L4" s="19">
        <v>20</v>
      </c>
      <c r="M4" s="19">
        <v>433</v>
      </c>
      <c r="N4" s="22">
        <f t="shared" si="1"/>
        <v>2018.7</v>
      </c>
    </row>
    <row r="5" spans="1:14" ht="16.5" thickBot="1">
      <c r="A5" s="20" t="s">
        <v>5</v>
      </c>
      <c r="B5" s="14">
        <v>1690.7</v>
      </c>
      <c r="C5" s="14">
        <v>436.3</v>
      </c>
      <c r="D5" s="14">
        <v>3078.9</v>
      </c>
      <c r="E5" s="14">
        <v>1935.7</v>
      </c>
      <c r="F5" s="19">
        <v>1335.1</v>
      </c>
      <c r="G5" s="14">
        <v>698.9</v>
      </c>
      <c r="H5" s="19">
        <v>7858.1</v>
      </c>
      <c r="I5" s="14">
        <v>11670.3</v>
      </c>
      <c r="J5" s="14">
        <v>834.9</v>
      </c>
      <c r="K5" s="14">
        <v>1260.3</v>
      </c>
      <c r="L5" s="19">
        <v>2084.6999999999998</v>
      </c>
      <c r="M5" s="19">
        <v>2120.3000000000002</v>
      </c>
      <c r="N5" s="22">
        <f t="shared" si="1"/>
        <v>35004.199999999997</v>
      </c>
    </row>
    <row r="6" spans="1:14" ht="16.5" thickBot="1">
      <c r="A6" s="20" t="s">
        <v>6</v>
      </c>
      <c r="B6" s="14">
        <v>1696.3</v>
      </c>
      <c r="C6" s="14">
        <v>409.6</v>
      </c>
      <c r="D6" s="14">
        <v>2320.6999999999998</v>
      </c>
      <c r="E6" s="14">
        <v>374.4</v>
      </c>
      <c r="F6" s="19">
        <v>919.4</v>
      </c>
      <c r="G6" s="14">
        <v>291.5</v>
      </c>
      <c r="H6" s="19">
        <v>12959.9</v>
      </c>
      <c r="I6" s="14">
        <v>43624.9</v>
      </c>
      <c r="J6" s="14">
        <v>258.3</v>
      </c>
      <c r="K6" s="14">
        <v>505.9</v>
      </c>
      <c r="L6" s="19">
        <v>1327.1</v>
      </c>
      <c r="M6" s="19">
        <v>4185.1000000000004</v>
      </c>
      <c r="N6" s="22">
        <f t="shared" si="1"/>
        <v>68873.100000000006</v>
      </c>
    </row>
    <row r="7" spans="1:14" ht="16.5" thickBot="1">
      <c r="A7" s="20" t="s">
        <v>8</v>
      </c>
      <c r="B7" s="14">
        <v>723.7</v>
      </c>
      <c r="C7" s="14">
        <v>552.5</v>
      </c>
      <c r="D7" s="14">
        <v>593.70000000000005</v>
      </c>
      <c r="E7" s="14">
        <v>1065.5999999999999</v>
      </c>
      <c r="F7" s="19">
        <v>537.20000000000005</v>
      </c>
      <c r="G7" s="14">
        <v>356.7</v>
      </c>
      <c r="H7" s="19">
        <v>7321.8</v>
      </c>
      <c r="I7" s="14">
        <v>30733.200000000001</v>
      </c>
      <c r="J7" s="14">
        <v>236.4</v>
      </c>
      <c r="K7" s="14">
        <v>1066.7</v>
      </c>
      <c r="L7" s="19">
        <v>1695.1</v>
      </c>
      <c r="M7" s="19">
        <v>1000</v>
      </c>
      <c r="N7" s="22">
        <f t="shared" si="1"/>
        <v>45882.6</v>
      </c>
    </row>
    <row r="8" spans="1:14" ht="16.5" thickBot="1">
      <c r="A8" s="20" t="s">
        <v>9</v>
      </c>
      <c r="B8" s="14">
        <v>470</v>
      </c>
      <c r="C8" s="14">
        <v>130</v>
      </c>
      <c r="D8" s="14">
        <v>215</v>
      </c>
      <c r="E8" s="14">
        <v>500</v>
      </c>
      <c r="F8" s="19">
        <v>60</v>
      </c>
      <c r="G8" s="14">
        <v>236</v>
      </c>
      <c r="H8" s="19">
        <v>280</v>
      </c>
      <c r="I8" s="14">
        <v>415</v>
      </c>
      <c r="J8" s="14">
        <v>90</v>
      </c>
      <c r="K8" s="14">
        <v>133</v>
      </c>
      <c r="L8" s="19">
        <v>220</v>
      </c>
      <c r="M8" s="19">
        <v>360</v>
      </c>
      <c r="N8" s="22">
        <f t="shared" si="1"/>
        <v>3109</v>
      </c>
    </row>
    <row r="9" spans="1:14" ht="16.5" thickBot="1">
      <c r="A9" s="20" t="s">
        <v>10</v>
      </c>
      <c r="B9" s="14">
        <v>10</v>
      </c>
      <c r="C9" s="14">
        <v>5</v>
      </c>
      <c r="D9" s="14">
        <v>20</v>
      </c>
      <c r="E9" s="14"/>
      <c r="F9" s="19">
        <v>3</v>
      </c>
      <c r="G9" s="14">
        <v>3</v>
      </c>
      <c r="H9" s="19">
        <v>50</v>
      </c>
      <c r="I9" s="14">
        <v>380</v>
      </c>
      <c r="J9" s="14">
        <v>1</v>
      </c>
      <c r="K9" s="14">
        <v>5</v>
      </c>
      <c r="L9" s="19">
        <v>20</v>
      </c>
      <c r="M9" s="19">
        <v>100</v>
      </c>
      <c r="N9" s="22">
        <f t="shared" si="1"/>
        <v>597</v>
      </c>
    </row>
    <row r="10" spans="1:14" ht="16.5" thickBot="1">
      <c r="A10" s="20" t="s">
        <v>11</v>
      </c>
      <c r="B10" s="14"/>
      <c r="C10" s="14"/>
      <c r="D10" s="14"/>
      <c r="E10" s="14"/>
      <c r="F10" s="19"/>
      <c r="G10" s="14"/>
      <c r="H10" s="19">
        <v>8</v>
      </c>
      <c r="I10" s="14"/>
      <c r="J10" s="14"/>
      <c r="K10" s="14"/>
      <c r="L10" s="19">
        <v>10</v>
      </c>
      <c r="M10" s="19"/>
      <c r="N10" s="22">
        <f t="shared" si="1"/>
        <v>18</v>
      </c>
    </row>
    <row r="11" spans="1:14" ht="16.5" thickBot="1">
      <c r="A11" s="20" t="s">
        <v>12</v>
      </c>
      <c r="B11" s="14"/>
      <c r="C11" s="14"/>
      <c r="D11" s="14"/>
      <c r="E11" s="14"/>
      <c r="F11" s="19"/>
      <c r="G11" s="14"/>
      <c r="H11" s="19"/>
      <c r="I11" s="14"/>
      <c r="J11" s="14"/>
      <c r="K11" s="14"/>
      <c r="L11" s="19"/>
      <c r="M11" s="19"/>
      <c r="N11" s="22">
        <f t="shared" si="1"/>
        <v>0</v>
      </c>
    </row>
    <row r="12" spans="1:14" ht="15.75" thickBot="1">
      <c r="A12" s="21"/>
      <c r="B12" t="s">
        <v>41</v>
      </c>
      <c r="C12" t="s">
        <v>42</v>
      </c>
      <c r="D12" t="s">
        <v>39</v>
      </c>
      <c r="E12" t="s">
        <v>40</v>
      </c>
      <c r="F12" t="s">
        <v>43</v>
      </c>
      <c r="G12" t="s">
        <v>44</v>
      </c>
      <c r="H12" t="s">
        <v>45</v>
      </c>
      <c r="I12" t="s">
        <v>46</v>
      </c>
      <c r="J12" t="s">
        <v>47</v>
      </c>
      <c r="K12" t="s">
        <v>48</v>
      </c>
      <c r="L12" t="s">
        <v>49</v>
      </c>
      <c r="M12" t="s">
        <v>50</v>
      </c>
      <c r="N12" s="23"/>
    </row>
    <row r="13" spans="1:14" ht="16.5" thickBot="1">
      <c r="A13" s="20" t="s">
        <v>2</v>
      </c>
      <c r="B13" s="14">
        <f>SUM(B14:B23)</f>
        <v>9210.1</v>
      </c>
      <c r="C13" s="14">
        <f t="shared" ref="C13:M13" si="2">SUM(C14:C23)</f>
        <v>4003</v>
      </c>
      <c r="D13" s="19">
        <f t="shared" si="2"/>
        <v>12568.9</v>
      </c>
      <c r="E13" s="19">
        <f t="shared" si="2"/>
        <v>9899.7000000000007</v>
      </c>
      <c r="F13" s="19">
        <f t="shared" si="2"/>
        <v>4897.1000000000004</v>
      </c>
      <c r="G13" s="14">
        <f t="shared" si="2"/>
        <v>3296.7999999999997</v>
      </c>
      <c r="H13" s="19">
        <f t="shared" si="2"/>
        <v>158173.59999999998</v>
      </c>
      <c r="I13" s="14">
        <f t="shared" si="2"/>
        <v>38449.300000000003</v>
      </c>
      <c r="J13" s="14">
        <f t="shared" si="2"/>
        <v>3227.3999999999996</v>
      </c>
      <c r="K13" s="14">
        <f t="shared" si="2"/>
        <v>5105.7</v>
      </c>
      <c r="L13" s="14">
        <f t="shared" si="2"/>
        <v>10324.099999999999</v>
      </c>
      <c r="M13" s="19">
        <f t="shared" si="2"/>
        <v>16268.400000000001</v>
      </c>
      <c r="N13" s="22">
        <f>SUM(B13:M13)</f>
        <v>275424.10000000003</v>
      </c>
    </row>
    <row r="14" spans="1:14" ht="16.5" thickBot="1">
      <c r="A14" s="20" t="s">
        <v>3</v>
      </c>
      <c r="B14" s="14">
        <v>4286</v>
      </c>
      <c r="C14" s="14">
        <v>2487</v>
      </c>
      <c r="D14" s="19">
        <v>3809</v>
      </c>
      <c r="E14" s="19">
        <v>2876</v>
      </c>
      <c r="F14" s="19">
        <v>2407</v>
      </c>
      <c r="G14" s="14">
        <v>2031</v>
      </c>
      <c r="H14" s="19">
        <v>5673.4</v>
      </c>
      <c r="I14" s="14">
        <v>5444.1</v>
      </c>
      <c r="J14" s="14">
        <v>1968.1</v>
      </c>
      <c r="K14" s="14">
        <v>2176.6</v>
      </c>
      <c r="L14" s="14">
        <v>4010.6</v>
      </c>
      <c r="M14" s="19">
        <v>4234</v>
      </c>
      <c r="N14" s="22">
        <f t="shared" ref="N14:N23" si="3">SUM(B14:M14)</f>
        <v>41402.799999999996</v>
      </c>
    </row>
    <row r="15" spans="1:14" ht="16.5" thickBot="1">
      <c r="A15" s="20" t="s">
        <v>13</v>
      </c>
      <c r="B15" s="14">
        <v>91.5</v>
      </c>
      <c r="C15" s="14">
        <v>91.5</v>
      </c>
      <c r="D15" s="19">
        <v>228.8</v>
      </c>
      <c r="E15" s="19">
        <v>91.5</v>
      </c>
      <c r="F15" s="19">
        <v>91.5</v>
      </c>
      <c r="G15" s="14">
        <v>91.5</v>
      </c>
      <c r="H15" s="19">
        <v>228.8</v>
      </c>
      <c r="I15" s="14">
        <v>228.8</v>
      </c>
      <c r="J15" s="14">
        <v>91.5</v>
      </c>
      <c r="K15" s="14">
        <v>91.5</v>
      </c>
      <c r="L15" s="14">
        <v>228.8</v>
      </c>
      <c r="M15" s="19">
        <v>91.5</v>
      </c>
      <c r="N15" s="22">
        <f t="shared" si="3"/>
        <v>1647.1999999999998</v>
      </c>
    </row>
    <row r="16" spans="1:14" ht="16.5" thickBot="1">
      <c r="A16" s="20" t="s">
        <v>4</v>
      </c>
      <c r="B16" s="14">
        <v>10</v>
      </c>
      <c r="C16" s="14">
        <v>5</v>
      </c>
      <c r="D16" s="19">
        <v>215</v>
      </c>
      <c r="E16" s="19">
        <v>2</v>
      </c>
      <c r="F16" s="19">
        <v>3</v>
      </c>
      <c r="G16" s="14">
        <v>1</v>
      </c>
      <c r="H16" s="19">
        <v>560</v>
      </c>
      <c r="I16" s="14">
        <v>300</v>
      </c>
      <c r="J16" s="14">
        <v>5</v>
      </c>
      <c r="K16" s="14">
        <v>10</v>
      </c>
      <c r="L16" s="14">
        <v>20</v>
      </c>
      <c r="M16" s="19">
        <v>433</v>
      </c>
      <c r="N16" s="22">
        <f t="shared" si="3"/>
        <v>1564</v>
      </c>
    </row>
    <row r="17" spans="1:14" ht="16.5" thickBot="1">
      <c r="A17" s="20" t="s">
        <v>5</v>
      </c>
      <c r="B17" s="14">
        <v>1934.7</v>
      </c>
      <c r="C17" s="14">
        <v>516.9</v>
      </c>
      <c r="D17" s="19">
        <v>2630.1</v>
      </c>
      <c r="E17" s="19">
        <v>2056</v>
      </c>
      <c r="F17" s="19">
        <v>1419.9</v>
      </c>
      <c r="G17" s="14">
        <v>684.4</v>
      </c>
      <c r="H17" s="19">
        <v>3542.1</v>
      </c>
      <c r="I17" s="14">
        <v>8662</v>
      </c>
      <c r="J17" s="14">
        <v>910.8</v>
      </c>
      <c r="K17" s="14">
        <v>1384.7</v>
      </c>
      <c r="L17" s="14">
        <v>2417.4</v>
      </c>
      <c r="M17" s="19">
        <v>2601.6</v>
      </c>
      <c r="N17" s="22">
        <f t="shared" si="3"/>
        <v>28760.6</v>
      </c>
    </row>
    <row r="18" spans="1:14" ht="16.5" thickBot="1">
      <c r="A18" s="20" t="s">
        <v>6</v>
      </c>
      <c r="B18" s="14">
        <v>1681.7</v>
      </c>
      <c r="C18" s="14">
        <v>350.2</v>
      </c>
      <c r="D18" s="19">
        <v>4867.8999999999996</v>
      </c>
      <c r="E18" s="19">
        <v>232.4</v>
      </c>
      <c r="F18" s="19">
        <v>376.6</v>
      </c>
      <c r="G18" s="14">
        <v>141.5</v>
      </c>
      <c r="H18" s="19">
        <v>140509.5</v>
      </c>
      <c r="I18" s="14">
        <v>16932.7</v>
      </c>
      <c r="J18" s="14">
        <v>128.6</v>
      </c>
      <c r="K18" s="14">
        <v>348.7</v>
      </c>
      <c r="L18" s="14">
        <v>1722.9</v>
      </c>
      <c r="M18" s="19">
        <v>7448.3</v>
      </c>
      <c r="N18" s="22">
        <f t="shared" si="3"/>
        <v>174741</v>
      </c>
    </row>
    <row r="19" spans="1:14" ht="16.5" thickBot="1">
      <c r="A19" s="20" t="s">
        <v>8</v>
      </c>
      <c r="B19" s="14">
        <v>696.2</v>
      </c>
      <c r="C19" s="14">
        <v>497.4</v>
      </c>
      <c r="D19" s="19">
        <v>593.1</v>
      </c>
      <c r="E19" s="19">
        <v>4132.8</v>
      </c>
      <c r="F19" s="19">
        <v>521.1</v>
      </c>
      <c r="G19" s="14">
        <v>302.7</v>
      </c>
      <c r="H19" s="19">
        <v>7321.8</v>
      </c>
      <c r="I19" s="14">
        <v>6116.7</v>
      </c>
      <c r="J19" s="14">
        <v>32.4</v>
      </c>
      <c r="K19" s="14">
        <v>949.2</v>
      </c>
      <c r="L19" s="14">
        <v>1674.4</v>
      </c>
      <c r="M19" s="19">
        <v>1000</v>
      </c>
      <c r="N19" s="22">
        <f t="shared" si="3"/>
        <v>23837.800000000003</v>
      </c>
    </row>
    <row r="20" spans="1:14" ht="16.5" thickBot="1">
      <c r="A20" s="20" t="s">
        <v>9</v>
      </c>
      <c r="B20" s="14">
        <v>500</v>
      </c>
      <c r="C20" s="14">
        <v>50</v>
      </c>
      <c r="D20" s="19">
        <v>215</v>
      </c>
      <c r="E20" s="19">
        <v>509</v>
      </c>
      <c r="F20" s="19">
        <v>75</v>
      </c>
      <c r="G20" s="14">
        <v>44.7</v>
      </c>
      <c r="H20" s="19">
        <v>280</v>
      </c>
      <c r="I20" s="14">
        <v>415</v>
      </c>
      <c r="J20" s="14">
        <v>90</v>
      </c>
      <c r="K20" s="14">
        <v>135</v>
      </c>
      <c r="L20" s="14">
        <v>220</v>
      </c>
      <c r="M20" s="19">
        <v>360</v>
      </c>
      <c r="N20" s="22">
        <f t="shared" si="3"/>
        <v>2893.7</v>
      </c>
    </row>
    <row r="21" spans="1:14" ht="16.5" thickBot="1">
      <c r="A21" s="20" t="s">
        <v>10</v>
      </c>
      <c r="B21" s="14">
        <v>10</v>
      </c>
      <c r="C21" s="14">
        <v>5</v>
      </c>
      <c r="D21" s="19">
        <v>10</v>
      </c>
      <c r="E21" s="19"/>
      <c r="F21" s="19">
        <v>3</v>
      </c>
      <c r="G21" s="14"/>
      <c r="H21" s="19">
        <v>50</v>
      </c>
      <c r="I21" s="14">
        <v>350</v>
      </c>
      <c r="J21" s="14">
        <v>1</v>
      </c>
      <c r="K21" s="14">
        <v>10</v>
      </c>
      <c r="L21" s="14">
        <v>20</v>
      </c>
      <c r="M21" s="19">
        <v>100</v>
      </c>
      <c r="N21" s="22">
        <f t="shared" si="3"/>
        <v>559</v>
      </c>
    </row>
    <row r="22" spans="1:14" ht="16.5" thickBot="1">
      <c r="A22" s="20" t="s">
        <v>11</v>
      </c>
      <c r="B22" s="14"/>
      <c r="C22" s="14"/>
      <c r="D22" s="19"/>
      <c r="E22" s="19"/>
      <c r="F22" s="19"/>
      <c r="G22" s="14"/>
      <c r="H22" s="19">
        <v>8</v>
      </c>
      <c r="I22" s="14"/>
      <c r="J22" s="14"/>
      <c r="K22" s="14"/>
      <c r="L22" s="14">
        <v>10</v>
      </c>
      <c r="M22" s="19"/>
      <c r="N22" s="22">
        <f t="shared" si="3"/>
        <v>18</v>
      </c>
    </row>
    <row r="23" spans="1:14" ht="16.5" thickBot="1">
      <c r="A23" s="20" t="s">
        <v>12</v>
      </c>
      <c r="B23" s="14"/>
      <c r="C23" s="14"/>
      <c r="D23" s="19"/>
      <c r="E23" s="19"/>
      <c r="F23" s="19"/>
      <c r="G23" s="14"/>
      <c r="H23" s="19"/>
      <c r="I23" s="14"/>
      <c r="J23" s="14"/>
      <c r="K23" s="14"/>
      <c r="L23" s="14"/>
      <c r="M23" s="19"/>
      <c r="N23" s="22">
        <f t="shared" si="3"/>
        <v>0</v>
      </c>
    </row>
    <row r="24" spans="1:14" ht="15.75" thickBot="1">
      <c r="A24" s="21"/>
      <c r="N24" s="23"/>
    </row>
    <row r="25" spans="1:14" ht="16.5" thickBot="1">
      <c r="A25" s="20" t="s">
        <v>2</v>
      </c>
      <c r="B25" s="14">
        <f>SUM(B26:B35)</f>
        <v>9137.2999999999993</v>
      </c>
      <c r="C25" s="14">
        <f t="shared" ref="C25:M25" si="4">SUM(C26:C35)</f>
        <v>4008.5</v>
      </c>
      <c r="D25" s="19">
        <f>SUM(D26:D35)</f>
        <v>9056</v>
      </c>
      <c r="E25" s="19">
        <f t="shared" si="4"/>
        <v>6572.2</v>
      </c>
      <c r="F25" s="19">
        <f t="shared" si="4"/>
        <v>4801.8</v>
      </c>
      <c r="G25" s="14">
        <f t="shared" si="4"/>
        <v>3313.9</v>
      </c>
      <c r="H25" s="14">
        <f t="shared" si="4"/>
        <v>118421.9</v>
      </c>
      <c r="I25" s="14">
        <f t="shared" si="4"/>
        <v>38256.1</v>
      </c>
      <c r="J25" s="14">
        <f t="shared" si="4"/>
        <v>3241.4</v>
      </c>
      <c r="K25" s="14">
        <f t="shared" si="4"/>
        <v>5109.6000000000004</v>
      </c>
      <c r="L25" s="19">
        <f t="shared" si="4"/>
        <v>14832.6</v>
      </c>
      <c r="M25" s="19">
        <f t="shared" si="4"/>
        <v>12847.7</v>
      </c>
      <c r="N25" s="22">
        <f>SUM(B25:M25)</f>
        <v>229599.00000000003</v>
      </c>
    </row>
    <row r="26" spans="1:14" ht="16.5" thickBot="1">
      <c r="A26" s="20" t="s">
        <v>3</v>
      </c>
      <c r="B26" s="14">
        <v>4426</v>
      </c>
      <c r="C26" s="14">
        <v>2487</v>
      </c>
      <c r="D26" s="19">
        <v>3886</v>
      </c>
      <c r="E26" s="19">
        <v>2935.3</v>
      </c>
      <c r="F26" s="19">
        <v>2506.9</v>
      </c>
      <c r="G26" s="14">
        <v>2031</v>
      </c>
      <c r="H26" s="14">
        <v>5673.4</v>
      </c>
      <c r="I26" s="14">
        <v>5636.1</v>
      </c>
      <c r="J26" s="14">
        <v>1968.1</v>
      </c>
      <c r="K26" s="14">
        <v>2082.3000000000002</v>
      </c>
      <c r="L26" s="19">
        <v>4036.7</v>
      </c>
      <c r="M26" s="19">
        <v>4234</v>
      </c>
      <c r="N26" s="22">
        <f t="shared" ref="N26:N34" si="5">SUM(B26:M26)</f>
        <v>41902.799999999996</v>
      </c>
    </row>
    <row r="27" spans="1:14" ht="16.5" thickBot="1">
      <c r="A27" s="20" t="s">
        <v>13</v>
      </c>
      <c r="B27" s="14">
        <v>95</v>
      </c>
      <c r="C27" s="14">
        <v>95</v>
      </c>
      <c r="D27" s="19">
        <v>237.7</v>
      </c>
      <c r="E27" s="19">
        <v>95</v>
      </c>
      <c r="F27" s="19">
        <v>95</v>
      </c>
      <c r="G27" s="14">
        <v>95</v>
      </c>
      <c r="H27" s="14">
        <v>237.7</v>
      </c>
      <c r="I27" s="14">
        <v>237.7</v>
      </c>
      <c r="J27" s="14">
        <v>95</v>
      </c>
      <c r="K27" s="14">
        <v>95</v>
      </c>
      <c r="L27" s="19">
        <v>237.7</v>
      </c>
      <c r="M27" s="19">
        <v>95</v>
      </c>
      <c r="N27" s="22">
        <f t="shared" si="5"/>
        <v>1710.8000000000002</v>
      </c>
    </row>
    <row r="28" spans="1:14" ht="16.5" thickBot="1">
      <c r="A28" s="20" t="s">
        <v>4</v>
      </c>
      <c r="B28" s="14">
        <v>10</v>
      </c>
      <c r="C28" s="14">
        <v>5</v>
      </c>
      <c r="D28" s="19">
        <v>215</v>
      </c>
      <c r="E28" s="19">
        <v>2</v>
      </c>
      <c r="F28" s="19">
        <v>3</v>
      </c>
      <c r="G28" s="14">
        <v>1</v>
      </c>
      <c r="H28" s="14">
        <v>560</v>
      </c>
      <c r="I28" s="14">
        <v>300</v>
      </c>
      <c r="J28" s="14">
        <v>5</v>
      </c>
      <c r="K28" s="14">
        <v>10</v>
      </c>
      <c r="L28" s="19">
        <v>20</v>
      </c>
      <c r="M28" s="19">
        <v>433</v>
      </c>
      <c r="N28" s="22">
        <f t="shared" si="5"/>
        <v>1564</v>
      </c>
    </row>
    <row r="29" spans="1:14" ht="16.5" thickBot="1">
      <c r="A29" s="20" t="s">
        <v>5</v>
      </c>
      <c r="B29" s="14">
        <v>1915.8</v>
      </c>
      <c r="C29" s="14">
        <v>523.9</v>
      </c>
      <c r="D29" s="19">
        <v>2727.2</v>
      </c>
      <c r="E29" s="19">
        <v>2146.6999999999998</v>
      </c>
      <c r="F29" s="19">
        <v>1482.1</v>
      </c>
      <c r="G29" s="14">
        <v>712.3</v>
      </c>
      <c r="H29" s="14">
        <v>23633.1</v>
      </c>
      <c r="I29" s="14">
        <v>9242</v>
      </c>
      <c r="J29" s="14">
        <v>947.9</v>
      </c>
      <c r="K29" s="14">
        <v>1421.6</v>
      </c>
      <c r="L29" s="19">
        <v>2698.1</v>
      </c>
      <c r="M29" s="19">
        <v>2934.9</v>
      </c>
      <c r="N29" s="22">
        <f t="shared" si="5"/>
        <v>50385.599999999999</v>
      </c>
    </row>
    <row r="30" spans="1:14" ht="16.5" thickBot="1">
      <c r="A30" s="20" t="s">
        <v>6</v>
      </c>
      <c r="B30" s="14">
        <v>1498.2</v>
      </c>
      <c r="C30" s="14">
        <v>345.2</v>
      </c>
      <c r="D30" s="19">
        <v>1235.4000000000001</v>
      </c>
      <c r="E30" s="19">
        <v>140</v>
      </c>
      <c r="F30" s="19">
        <v>357.3</v>
      </c>
      <c r="G30" s="14">
        <v>141.5</v>
      </c>
      <c r="H30" s="14">
        <v>80657.899999999994</v>
      </c>
      <c r="I30" s="14">
        <v>15846</v>
      </c>
      <c r="J30" s="14">
        <v>102</v>
      </c>
      <c r="K30" s="14">
        <v>374.7</v>
      </c>
      <c r="L30" s="19">
        <v>5915.7</v>
      </c>
      <c r="M30" s="19">
        <v>3690.8</v>
      </c>
      <c r="N30" s="22">
        <f t="shared" si="5"/>
        <v>110304.7</v>
      </c>
    </row>
    <row r="31" spans="1:14" ht="16.5" thickBot="1">
      <c r="A31" s="20" t="s">
        <v>8</v>
      </c>
      <c r="B31" s="14">
        <v>682.3</v>
      </c>
      <c r="C31" s="14">
        <v>497.4</v>
      </c>
      <c r="D31" s="19">
        <v>524.70000000000005</v>
      </c>
      <c r="E31" s="19">
        <v>744.2</v>
      </c>
      <c r="F31" s="19">
        <v>289.5</v>
      </c>
      <c r="G31" s="14">
        <v>302.7</v>
      </c>
      <c r="H31" s="14">
        <v>7321.8</v>
      </c>
      <c r="I31" s="14">
        <v>6229.3</v>
      </c>
      <c r="J31" s="14">
        <v>32.4</v>
      </c>
      <c r="K31" s="14">
        <v>981</v>
      </c>
      <c r="L31" s="19">
        <v>1674.4</v>
      </c>
      <c r="M31" s="19">
        <v>1000</v>
      </c>
      <c r="N31" s="22">
        <f t="shared" si="5"/>
        <v>20279.700000000004</v>
      </c>
    </row>
    <row r="32" spans="1:14" ht="16.5" thickBot="1">
      <c r="A32" s="20" t="s">
        <v>9</v>
      </c>
      <c r="B32" s="14">
        <v>500</v>
      </c>
      <c r="C32" s="14">
        <v>50</v>
      </c>
      <c r="D32" s="19">
        <v>220</v>
      </c>
      <c r="E32" s="19">
        <v>509</v>
      </c>
      <c r="F32" s="19">
        <v>65</v>
      </c>
      <c r="G32" s="14">
        <v>30.4</v>
      </c>
      <c r="H32" s="14">
        <v>280</v>
      </c>
      <c r="I32" s="14">
        <v>415</v>
      </c>
      <c r="J32" s="14">
        <v>90</v>
      </c>
      <c r="K32" s="14">
        <v>135</v>
      </c>
      <c r="L32" s="19">
        <v>220</v>
      </c>
      <c r="M32" s="19">
        <v>360</v>
      </c>
      <c r="N32" s="22">
        <f t="shared" si="5"/>
        <v>2874.4</v>
      </c>
    </row>
    <row r="33" spans="1:14" ht="16.5" thickBot="1">
      <c r="A33" s="20" t="s">
        <v>10</v>
      </c>
      <c r="B33" s="14">
        <v>10</v>
      </c>
      <c r="C33" s="14">
        <v>5</v>
      </c>
      <c r="D33" s="19">
        <v>10</v>
      </c>
      <c r="E33" s="19"/>
      <c r="F33" s="19">
        <v>3</v>
      </c>
      <c r="G33" s="14"/>
      <c r="H33" s="14">
        <v>50</v>
      </c>
      <c r="I33" s="14">
        <v>350</v>
      </c>
      <c r="J33" s="14">
        <v>1</v>
      </c>
      <c r="K33" s="14">
        <v>10</v>
      </c>
      <c r="L33" s="19">
        <v>20</v>
      </c>
      <c r="M33" s="19">
        <v>100</v>
      </c>
      <c r="N33" s="22">
        <f t="shared" si="5"/>
        <v>559</v>
      </c>
    </row>
    <row r="34" spans="1:14" ht="16.5" thickBot="1">
      <c r="A34" s="20" t="s">
        <v>11</v>
      </c>
      <c r="B34" s="14"/>
      <c r="C34" s="14"/>
      <c r="D34" s="2"/>
      <c r="E34" s="19"/>
      <c r="F34" s="19"/>
      <c r="G34" s="14"/>
      <c r="H34" s="14">
        <v>8</v>
      </c>
      <c r="I34" s="14"/>
      <c r="J34" s="14"/>
      <c r="K34" s="14"/>
      <c r="L34" s="19">
        <v>10</v>
      </c>
      <c r="M34" s="19"/>
      <c r="N34" s="22">
        <f t="shared" si="5"/>
        <v>18</v>
      </c>
    </row>
    <row r="35" spans="1:14" ht="16.5" thickBot="1">
      <c r="A35" s="20" t="s">
        <v>12</v>
      </c>
      <c r="B35" s="14"/>
      <c r="C35" s="14"/>
      <c r="D35" s="19"/>
      <c r="E35" s="19"/>
      <c r="F35" s="19"/>
      <c r="G35" s="14"/>
      <c r="H35" s="14"/>
      <c r="I35" s="14"/>
      <c r="J35" s="14"/>
      <c r="K35" s="14"/>
      <c r="L35" s="19"/>
      <c r="M35" s="19"/>
      <c r="N35" s="23"/>
    </row>
  </sheetData>
  <pageMargins left="0.11811023622047245" right="0.11811023622047245" top="0.15748031496062992" bottom="0.15748031496062992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2021-02-24T06:52:55Z</dcterms:modified>
</cp:coreProperties>
</file>