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3" i="1"/>
  <c r="G18" l="1"/>
  <c r="G21"/>
  <c r="G31"/>
  <c r="G32"/>
  <c r="F33"/>
  <c r="G19" l="1"/>
  <c r="G13"/>
  <c r="H13" s="1"/>
  <c r="I13" s="1"/>
  <c r="E33"/>
  <c r="H32"/>
  <c r="I32" s="1"/>
  <c r="E36"/>
  <c r="F36"/>
  <c r="D36"/>
  <c r="E35"/>
  <c r="F35"/>
  <c r="D35"/>
  <c r="G14"/>
  <c r="G15"/>
  <c r="H15" s="1"/>
  <c r="G16"/>
  <c r="G17"/>
  <c r="H18"/>
  <c r="G20"/>
  <c r="H20" s="1"/>
  <c r="G23"/>
  <c r="G24"/>
  <c r="G25"/>
  <c r="G26"/>
  <c r="G27"/>
  <c r="G28"/>
  <c r="G29"/>
  <c r="G30"/>
  <c r="G12"/>
  <c r="G33" l="1"/>
  <c r="H19"/>
  <c r="I19" s="1"/>
  <c r="C13"/>
  <c r="E37"/>
  <c r="C32"/>
  <c r="D37"/>
  <c r="F37"/>
  <c r="I20"/>
  <c r="C20" s="1"/>
  <c r="I18"/>
  <c r="C18" s="1"/>
  <c r="I15"/>
  <c r="C15" s="1"/>
  <c r="G35"/>
  <c r="G36"/>
  <c r="H12"/>
  <c r="H17"/>
  <c r="I17" s="1"/>
  <c r="H16"/>
  <c r="I16" s="1"/>
  <c r="H14"/>
  <c r="I14" s="1"/>
  <c r="H30"/>
  <c r="I30" s="1"/>
  <c r="H28"/>
  <c r="I28" s="1"/>
  <c r="H26"/>
  <c r="I26" s="1"/>
  <c r="H24"/>
  <c r="I24" s="1"/>
  <c r="I22"/>
  <c r="H31"/>
  <c r="H29"/>
  <c r="H27"/>
  <c r="H25"/>
  <c r="I25" s="1"/>
  <c r="H23"/>
  <c r="I23" s="1"/>
  <c r="C19" l="1"/>
  <c r="H33"/>
  <c r="C27"/>
  <c r="C16"/>
  <c r="H36"/>
  <c r="C23"/>
  <c r="C31"/>
  <c r="H35"/>
  <c r="I12"/>
  <c r="C12" s="1"/>
  <c r="G37"/>
  <c r="C14"/>
  <c r="C17"/>
  <c r="C22"/>
  <c r="C26"/>
  <c r="C30"/>
  <c r="C24"/>
  <c r="C28"/>
  <c r="C21"/>
  <c r="C25"/>
  <c r="C29"/>
  <c r="I35" l="1"/>
  <c r="I33"/>
  <c r="H37"/>
  <c r="I36"/>
  <c r="C33"/>
  <c r="I37" l="1"/>
</calcChain>
</file>

<file path=xl/sharedStrings.xml><?xml version="1.0" encoding="utf-8"?>
<sst xmlns="http://schemas.openxmlformats.org/spreadsheetml/2006/main" count="40" uniqueCount="40">
  <si>
    <t>№ п/п</t>
  </si>
  <si>
    <t>Всего</t>
  </si>
  <si>
    <t>ИТОГО</t>
  </si>
  <si>
    <t>2021 год</t>
  </si>
  <si>
    <t>2022 год</t>
  </si>
  <si>
    <t>Районный</t>
  </si>
  <si>
    <t>Сельские</t>
  </si>
  <si>
    <t>Консолидированный</t>
  </si>
  <si>
    <t xml:space="preserve">к постановлению администрации </t>
  </si>
  <si>
    <t>Приложение 2</t>
  </si>
  <si>
    <t>Панинского муниципального района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</si>
  <si>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 </t>
    </r>
    <r>
      <rPr>
        <b/>
        <sz val="11"/>
        <color rgb="FF000000"/>
        <rFont val="Times New Roman"/>
        <family val="1"/>
        <charset val="204"/>
      </rPr>
      <t>Показатели финансового обеспечения муниципальных программ Панинского муниципального района</t>
    </r>
  </si>
  <si>
    <t>Расходы бюджета Панинского района на финансовое обеспечение муниципальных программ Панинского района</t>
  </si>
  <si>
    <t>2023 год</t>
  </si>
  <si>
    <t>МП  «Развитие образования»</t>
  </si>
  <si>
    <t>МП  «Обеспечение доступным и комфортным жильем и коммунальными услугами населения Панинского района»</t>
  </si>
  <si>
    <t>МП  «Защита населения и территории Панинского муниципального района от чрезвычайных ситуаций».</t>
  </si>
  <si>
    <t>МП «Развитие культуры и туризма»</t>
  </si>
  <si>
    <t>МП  «Развитие физической культуры и спорта»</t>
  </si>
  <si>
    <t>МП   «Экономическое развитие и инновационная экономика»</t>
  </si>
  <si>
    <t>МП  «Управление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района»</t>
  </si>
  <si>
    <t>Муниципальные программы Панинского городского поселения</t>
  </si>
  <si>
    <t>Муниципальные программы Перелешенского городского поселения</t>
  </si>
  <si>
    <t>Муниципальные программы Дмитриевского сельского поселения</t>
  </si>
  <si>
    <t>Муниципальные программы Ивановского сельского поселения</t>
  </si>
  <si>
    <t>Муниципальные программы Красненского сельского поселения</t>
  </si>
  <si>
    <t>Муниципальные программы Краснолиманкого сельского поселения</t>
  </si>
  <si>
    <t>Муниципальные программы Криушанского сельского поселения</t>
  </si>
  <si>
    <t>Муниципальные программы Михайловского сельского поселения</t>
  </si>
  <si>
    <t>Муниципальные программы Октябрьского сельского поселения</t>
  </si>
  <si>
    <t>Муниципальные программы Прогрессовского сельского поселения</t>
  </si>
  <si>
    <t>Муниципальные программы Росташевского сельского поселения</t>
  </si>
  <si>
    <t>Муниципальные программы Чернавского сельского поселения</t>
  </si>
  <si>
    <t>Наименование муниципальной программы Панинского района</t>
  </si>
  <si>
    <t>2024 год</t>
  </si>
  <si>
    <t>2025 год</t>
  </si>
  <si>
    <t>МП  «Обеспечение общественного порядка и противодействие преступности»</t>
  </si>
  <si>
    <t>МП  «Муниципальное управление и гражданское общество»</t>
  </si>
  <si>
    <t>2026 год</t>
  </si>
  <si>
    <t>от 17.02.2021 № 54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</si>
</sst>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1" fillId="0" borderId="0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0" fillId="2" borderId="0" xfId="0" applyNumberFormat="1" applyFill="1"/>
    <xf numFmtId="0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workbookViewId="0">
      <pane xSplit="2" ySplit="11" topLeftCell="C12" activePane="bottomRight" state="frozen"/>
      <selection pane="topRight" activeCell="C1" sqref="C1"/>
      <selection pane="bottomLeft" activeCell="A6" sqref="A6"/>
      <selection pane="bottomRight" activeCell="G4" sqref="G4"/>
    </sheetView>
  </sheetViews>
  <sheetFormatPr defaultRowHeight="15"/>
  <cols>
    <col min="1" max="1" width="7.28515625" customWidth="1"/>
    <col min="2" max="2" width="43.42578125" customWidth="1"/>
    <col min="3" max="3" width="11.5703125" customWidth="1"/>
    <col min="4" max="9" width="12.85546875" customWidth="1"/>
  </cols>
  <sheetData>
    <row r="1" spans="1:13">
      <c r="G1" t="s">
        <v>9</v>
      </c>
    </row>
    <row r="2" spans="1:13">
      <c r="G2" t="s">
        <v>8</v>
      </c>
    </row>
    <row r="3" spans="1:13">
      <c r="G3" t="s">
        <v>10</v>
      </c>
    </row>
    <row r="4" spans="1:13">
      <c r="G4" t="s">
        <v>39</v>
      </c>
    </row>
    <row r="7" spans="1:13">
      <c r="B7" s="17" t="s">
        <v>11</v>
      </c>
      <c r="C7" s="17"/>
      <c r="D7" s="17"/>
      <c r="E7" s="17"/>
      <c r="F7" s="17"/>
      <c r="G7" s="17"/>
      <c r="H7" s="17"/>
      <c r="I7" s="17"/>
    </row>
    <row r="8" spans="1:13" ht="1.5" customHeight="1">
      <c r="G8">
        <v>1.0549999999999999</v>
      </c>
      <c r="H8">
        <v>1.05</v>
      </c>
      <c r="I8">
        <v>1.0449999999999999</v>
      </c>
    </row>
    <row r="9" spans="1:13" ht="15.75" thickBot="1"/>
    <row r="10" spans="1:13" s="4" customFormat="1" ht="35.25" customHeight="1" thickTop="1" thickBot="1">
      <c r="A10" s="16" t="s">
        <v>0</v>
      </c>
      <c r="B10" s="16" t="s">
        <v>33</v>
      </c>
      <c r="C10" s="16" t="s">
        <v>1</v>
      </c>
      <c r="D10" s="16" t="s">
        <v>12</v>
      </c>
      <c r="E10" s="16"/>
      <c r="F10" s="16"/>
      <c r="G10" s="16"/>
      <c r="H10" s="16"/>
      <c r="I10" s="16"/>
    </row>
    <row r="11" spans="1:13" s="4" customFormat="1" ht="16.5" thickTop="1" thickBot="1">
      <c r="A11" s="16"/>
      <c r="B11" s="16"/>
      <c r="C11" s="16"/>
      <c r="D11" s="15" t="s">
        <v>3</v>
      </c>
      <c r="E11" s="15" t="s">
        <v>4</v>
      </c>
      <c r="F11" s="15" t="s">
        <v>13</v>
      </c>
      <c r="G11" s="15" t="s">
        <v>34</v>
      </c>
      <c r="H11" s="15" t="s">
        <v>35</v>
      </c>
      <c r="I11" s="15" t="s">
        <v>38</v>
      </c>
    </row>
    <row r="12" spans="1:13" s="4" customFormat="1" ht="17.25" thickTop="1" thickBot="1">
      <c r="A12" s="15">
        <v>1</v>
      </c>
      <c r="B12" s="5" t="s">
        <v>14</v>
      </c>
      <c r="C12" s="3">
        <f>D12+E12+F12+G12+H12+I12</f>
        <v>2021298.9553093747</v>
      </c>
      <c r="D12" s="6">
        <v>322941.3</v>
      </c>
      <c r="E12" s="7">
        <v>305250.40000000002</v>
      </c>
      <c r="F12" s="7">
        <v>322452.5</v>
      </c>
      <c r="G12" s="3">
        <f>F12*$G$8</f>
        <v>340187.38749999995</v>
      </c>
      <c r="H12" s="3">
        <f>G12*$H$8</f>
        <v>357196.75687499996</v>
      </c>
      <c r="I12" s="3">
        <f>H12*$I$8</f>
        <v>373270.61093437491</v>
      </c>
      <c r="K12" s="8"/>
    </row>
    <row r="13" spans="1:13" s="4" customFormat="1" ht="46.5" thickTop="1" thickBot="1">
      <c r="A13" s="15">
        <v>2</v>
      </c>
      <c r="B13" s="5" t="s">
        <v>15</v>
      </c>
      <c r="C13" s="3">
        <f t="shared" ref="C13" si="0">D13+E13+F13+G13+H13+I13</f>
        <v>725489.26541762496</v>
      </c>
      <c r="D13" s="3">
        <v>153132.70000000001</v>
      </c>
      <c r="E13" s="7">
        <v>158130.6</v>
      </c>
      <c r="F13" s="7">
        <v>95877.9</v>
      </c>
      <c r="G13" s="3">
        <f t="shared" ref="G13" si="1">F13*$G$8</f>
        <v>101151.18449999999</v>
      </c>
      <c r="H13" s="3">
        <f t="shared" ref="H13" si="2">G13*$H$8</f>
        <v>106208.74372499999</v>
      </c>
      <c r="I13" s="3">
        <f t="shared" ref="I13" si="3">H13*$I$8</f>
        <v>110988.13719262498</v>
      </c>
      <c r="K13" s="8"/>
      <c r="L13" s="8"/>
      <c r="M13" s="8"/>
    </row>
    <row r="14" spans="1:13" s="4" customFormat="1" ht="31.5" thickTop="1" thickBot="1">
      <c r="A14" s="15">
        <v>3</v>
      </c>
      <c r="B14" s="5" t="s">
        <v>36</v>
      </c>
      <c r="C14" s="3">
        <f t="shared" ref="C14:C32" si="4">D14+E14+F14+G14+H14+I14</f>
        <v>1771.3383475000001</v>
      </c>
      <c r="D14" s="3">
        <v>271</v>
      </c>
      <c r="E14" s="7">
        <v>282</v>
      </c>
      <c r="F14" s="7">
        <v>282</v>
      </c>
      <c r="G14" s="3">
        <f t="shared" ref="G14:G32" si="5">F14*$G$8</f>
        <v>297.51</v>
      </c>
      <c r="H14" s="3">
        <f t="shared" ref="H14:H32" si="6">G14*$H$8</f>
        <v>312.38549999999998</v>
      </c>
      <c r="I14" s="3">
        <f t="shared" ref="I14:I32" si="7">H14*$I$8</f>
        <v>326.44284749999997</v>
      </c>
      <c r="K14" s="8"/>
    </row>
    <row r="15" spans="1:13" s="4" customFormat="1" ht="46.5" thickTop="1" thickBot="1">
      <c r="A15" s="15">
        <v>4</v>
      </c>
      <c r="B15" s="5" t="s">
        <v>16</v>
      </c>
      <c r="C15" s="3">
        <f t="shared" si="4"/>
        <v>8458.0439527500002</v>
      </c>
      <c r="D15" s="3">
        <v>1332.4</v>
      </c>
      <c r="E15" s="7">
        <v>1328.6</v>
      </c>
      <c r="F15" s="7">
        <v>1341.8</v>
      </c>
      <c r="G15" s="3">
        <f t="shared" si="5"/>
        <v>1415.5989999999999</v>
      </c>
      <c r="H15" s="3">
        <f t="shared" si="6"/>
        <v>1486.37895</v>
      </c>
      <c r="I15" s="3">
        <f t="shared" si="7"/>
        <v>1553.2660027499999</v>
      </c>
    </row>
    <row r="16" spans="1:13" s="4" customFormat="1" ht="17.25" thickTop="1" thickBot="1">
      <c r="A16" s="15">
        <v>5</v>
      </c>
      <c r="B16" s="5" t="s">
        <v>17</v>
      </c>
      <c r="C16" s="3">
        <f t="shared" si="4"/>
        <v>242044.12996625001</v>
      </c>
      <c r="D16" s="3">
        <v>49622.6</v>
      </c>
      <c r="E16" s="7">
        <v>35217</v>
      </c>
      <c r="F16" s="7">
        <v>36387</v>
      </c>
      <c r="G16" s="3">
        <f t="shared" si="5"/>
        <v>38388.284999999996</v>
      </c>
      <c r="H16" s="3">
        <f t="shared" si="6"/>
        <v>40307.699249999998</v>
      </c>
      <c r="I16" s="3">
        <f t="shared" si="7"/>
        <v>42121.545716249995</v>
      </c>
    </row>
    <row r="17" spans="1:13" s="4" customFormat="1" ht="31.5" thickTop="1" thickBot="1">
      <c r="A17" s="15">
        <v>6</v>
      </c>
      <c r="B17" s="5" t="s">
        <v>18</v>
      </c>
      <c r="C17" s="3">
        <f t="shared" si="4"/>
        <v>59326.646551874997</v>
      </c>
      <c r="D17" s="3">
        <v>8868.5</v>
      </c>
      <c r="E17" s="7">
        <v>9248.5</v>
      </c>
      <c r="F17" s="7">
        <v>9538.5</v>
      </c>
      <c r="G17" s="3">
        <f t="shared" si="5"/>
        <v>10063.1175</v>
      </c>
      <c r="H17" s="3">
        <f t="shared" si="6"/>
        <v>10566.273375000001</v>
      </c>
      <c r="I17" s="3">
        <f t="shared" si="7"/>
        <v>11041.755676875</v>
      </c>
    </row>
    <row r="18" spans="1:13" s="4" customFormat="1" ht="31.5" thickTop="1" thickBot="1">
      <c r="A18" s="15">
        <v>7</v>
      </c>
      <c r="B18" s="5" t="s">
        <v>19</v>
      </c>
      <c r="C18" s="3">
        <f t="shared" si="4"/>
        <v>34463.476499500001</v>
      </c>
      <c r="D18" s="6">
        <v>5358.6</v>
      </c>
      <c r="E18" s="7">
        <v>5462.2</v>
      </c>
      <c r="F18" s="7">
        <v>5472.4</v>
      </c>
      <c r="G18" s="6">
        <f>F18*$G$8</f>
        <v>5773.3819999999996</v>
      </c>
      <c r="H18" s="3">
        <f t="shared" si="6"/>
        <v>6062.0510999999997</v>
      </c>
      <c r="I18" s="3">
        <f t="shared" si="7"/>
        <v>6334.8433994999996</v>
      </c>
    </row>
    <row r="19" spans="1:13" s="4" customFormat="1" ht="106.5" thickTop="1" thickBot="1">
      <c r="A19" s="15">
        <v>8</v>
      </c>
      <c r="B19" s="5" t="s">
        <v>20</v>
      </c>
      <c r="C19" s="3">
        <f t="shared" ref="C19" si="8">D19+E19+F19+G19+H19+I19</f>
        <v>154285.94910500001</v>
      </c>
      <c r="D19" s="3">
        <v>29633</v>
      </c>
      <c r="E19" s="7">
        <v>22710</v>
      </c>
      <c r="F19" s="7">
        <v>23596</v>
      </c>
      <c r="G19" s="3">
        <f t="shared" ref="G19" si="9">F19*$G$8</f>
        <v>24893.78</v>
      </c>
      <c r="H19" s="3">
        <f t="shared" ref="H19" si="10">G19*$H$8</f>
        <v>26138.469000000001</v>
      </c>
      <c r="I19" s="3">
        <f t="shared" ref="I19" si="11">H19*$I$8</f>
        <v>27314.700105</v>
      </c>
    </row>
    <row r="20" spans="1:13" s="4" customFormat="1" ht="31.5" thickTop="1" thickBot="1">
      <c r="A20" s="15">
        <v>9</v>
      </c>
      <c r="B20" s="5" t="s">
        <v>37</v>
      </c>
      <c r="C20" s="3">
        <f t="shared" si="4"/>
        <v>290410.90133412502</v>
      </c>
      <c r="D20" s="3">
        <v>47736</v>
      </c>
      <c r="E20" s="7">
        <v>29384.9</v>
      </c>
      <c r="F20" s="7">
        <v>49368.7</v>
      </c>
      <c r="G20" s="3">
        <f t="shared" si="5"/>
        <v>52083.978499999997</v>
      </c>
      <c r="H20" s="3">
        <f t="shared" si="6"/>
        <v>54688.177425000002</v>
      </c>
      <c r="I20" s="3">
        <f t="shared" si="7"/>
        <v>57149.145409124998</v>
      </c>
      <c r="K20" s="8"/>
      <c r="L20" s="8"/>
      <c r="M20" s="8"/>
    </row>
    <row r="21" spans="1:13" s="4" customFormat="1" ht="31.5" thickTop="1" thickBot="1">
      <c r="A21" s="15">
        <v>10</v>
      </c>
      <c r="B21" s="9" t="s">
        <v>21</v>
      </c>
      <c r="C21" s="3">
        <f t="shared" si="4"/>
        <v>504182.64799999993</v>
      </c>
      <c r="D21" s="3">
        <v>34937.699999999997</v>
      </c>
      <c r="E21" s="10">
        <v>158173.6</v>
      </c>
      <c r="F21" s="11">
        <v>118421.9</v>
      </c>
      <c r="G21" s="3">
        <f>E21*$G$8</f>
        <v>166873.14799999999</v>
      </c>
      <c r="H21" s="3">
        <v>20428.5</v>
      </c>
      <c r="I21" s="3">
        <v>5347.8</v>
      </c>
    </row>
    <row r="22" spans="1:13" s="4" customFormat="1" ht="31.5" thickTop="1" thickBot="1">
      <c r="A22" s="15">
        <v>11</v>
      </c>
      <c r="B22" s="9" t="s">
        <v>22</v>
      </c>
      <c r="C22" s="3">
        <f t="shared" si="4"/>
        <v>207688.39300000001</v>
      </c>
      <c r="D22" s="3">
        <v>92817.3</v>
      </c>
      <c r="E22" s="12">
        <v>38449.300000000003</v>
      </c>
      <c r="F22" s="3">
        <v>38256.1</v>
      </c>
      <c r="G22" s="3">
        <v>26477.7</v>
      </c>
      <c r="H22" s="3">
        <v>5715.4</v>
      </c>
      <c r="I22" s="3">
        <f t="shared" si="7"/>
        <v>5972.5929999999989</v>
      </c>
    </row>
    <row r="23" spans="1:13" s="4" customFormat="1" ht="31.5" thickTop="1" thickBot="1">
      <c r="A23" s="15">
        <v>12</v>
      </c>
      <c r="B23" s="9" t="s">
        <v>23</v>
      </c>
      <c r="C23" s="3">
        <f t="shared" si="4"/>
        <v>21160.078438249999</v>
      </c>
      <c r="D23" s="3">
        <v>3928.7</v>
      </c>
      <c r="E23" s="3">
        <v>3227.4</v>
      </c>
      <c r="F23" s="3">
        <v>3241.4</v>
      </c>
      <c r="G23" s="3">
        <f t="shared" si="5"/>
        <v>3419.6769999999997</v>
      </c>
      <c r="H23" s="3">
        <f t="shared" si="6"/>
        <v>3590.6608499999998</v>
      </c>
      <c r="I23" s="3">
        <f t="shared" si="7"/>
        <v>3752.2405882499993</v>
      </c>
    </row>
    <row r="24" spans="1:13" s="4" customFormat="1" ht="31.5" thickTop="1" thickBot="1">
      <c r="A24" s="15">
        <v>13</v>
      </c>
      <c r="B24" s="9" t="s">
        <v>24</v>
      </c>
      <c r="C24" s="3">
        <f t="shared" si="4"/>
        <v>32664.453973</v>
      </c>
      <c r="D24" s="3">
        <v>5483.5</v>
      </c>
      <c r="E24" s="3">
        <v>5105.7</v>
      </c>
      <c r="F24" s="3">
        <v>5109.6000000000004</v>
      </c>
      <c r="G24" s="3">
        <f t="shared" si="5"/>
        <v>5390.6279999999997</v>
      </c>
      <c r="H24" s="3">
        <f t="shared" si="6"/>
        <v>5660.1593999999996</v>
      </c>
      <c r="I24" s="3">
        <f t="shared" si="7"/>
        <v>5914.8665729999993</v>
      </c>
    </row>
    <row r="25" spans="1:13" s="4" customFormat="1" ht="31.5" thickTop="1" thickBot="1">
      <c r="A25" s="15">
        <v>14</v>
      </c>
      <c r="B25" s="9" t="s">
        <v>25</v>
      </c>
      <c r="C25" s="3">
        <f t="shared" si="4"/>
        <v>84069.104869250004</v>
      </c>
      <c r="D25" s="3">
        <v>9663</v>
      </c>
      <c r="E25" s="3">
        <v>10324.1</v>
      </c>
      <c r="F25" s="3">
        <v>14832.6</v>
      </c>
      <c r="G25" s="3">
        <f t="shared" si="5"/>
        <v>15648.393</v>
      </c>
      <c r="H25" s="3">
        <f t="shared" si="6"/>
        <v>16430.81265</v>
      </c>
      <c r="I25" s="3">
        <f t="shared" si="7"/>
        <v>17170.19921925</v>
      </c>
    </row>
    <row r="26" spans="1:13" s="4" customFormat="1" ht="31.5" thickTop="1" thickBot="1">
      <c r="A26" s="15">
        <v>15</v>
      </c>
      <c r="B26" s="9" t="s">
        <v>26</v>
      </c>
      <c r="C26" s="3">
        <f t="shared" si="4"/>
        <v>84321.94463537501</v>
      </c>
      <c r="D26" s="3">
        <v>12547</v>
      </c>
      <c r="E26" s="3">
        <v>16268.4</v>
      </c>
      <c r="F26" s="3">
        <v>12847.7</v>
      </c>
      <c r="G26" s="3">
        <f t="shared" si="5"/>
        <v>13554.3235</v>
      </c>
      <c r="H26" s="3">
        <f t="shared" si="6"/>
        <v>14232.039675000002</v>
      </c>
      <c r="I26" s="3">
        <f t="shared" si="7"/>
        <v>14872.481460375</v>
      </c>
    </row>
    <row r="27" spans="1:13" s="4" customFormat="1" ht="31.5" thickTop="1" thickBot="1">
      <c r="A27" s="15">
        <v>16</v>
      </c>
      <c r="B27" s="9" t="s">
        <v>27</v>
      </c>
      <c r="C27" s="3">
        <f t="shared" si="4"/>
        <v>52140.495575000001</v>
      </c>
      <c r="D27" s="3">
        <v>9368.5</v>
      </c>
      <c r="E27" s="3">
        <v>9210.1</v>
      </c>
      <c r="F27" s="3">
        <v>9137.2999999999993</v>
      </c>
      <c r="G27" s="3">
        <f t="shared" si="5"/>
        <v>9639.8514999999989</v>
      </c>
      <c r="H27" s="3">
        <f t="shared" si="6"/>
        <v>10121.844074999999</v>
      </c>
      <c r="I27" s="3">
        <v>4662.8999999999996</v>
      </c>
    </row>
    <row r="28" spans="1:13" s="4" customFormat="1" ht="31.5" thickTop="1" thickBot="1">
      <c r="A28" s="15">
        <v>17</v>
      </c>
      <c r="B28" s="9" t="s">
        <v>28</v>
      </c>
      <c r="C28" s="3">
        <f t="shared" si="4"/>
        <v>25666.117964374997</v>
      </c>
      <c r="D28" s="3">
        <v>4345</v>
      </c>
      <c r="E28" s="3">
        <v>4003</v>
      </c>
      <c r="F28" s="3">
        <v>4008.5</v>
      </c>
      <c r="G28" s="3">
        <f t="shared" si="5"/>
        <v>4228.9674999999997</v>
      </c>
      <c r="H28" s="3">
        <f t="shared" si="6"/>
        <v>4440.4158749999997</v>
      </c>
      <c r="I28" s="3">
        <f t="shared" si="7"/>
        <v>4640.2345893749989</v>
      </c>
    </row>
    <row r="29" spans="1:13" s="4" customFormat="1" ht="31.5" thickTop="1" thickBot="1">
      <c r="A29" s="15">
        <v>18</v>
      </c>
      <c r="B29" s="9" t="s">
        <v>29</v>
      </c>
      <c r="C29" s="3">
        <f t="shared" si="4"/>
        <v>57214.263999999996</v>
      </c>
      <c r="D29" s="3">
        <v>10609.8</v>
      </c>
      <c r="E29" s="3">
        <v>12568.9</v>
      </c>
      <c r="F29" s="3">
        <v>9056</v>
      </c>
      <c r="G29" s="3">
        <f t="shared" si="5"/>
        <v>9554.08</v>
      </c>
      <c r="H29" s="3">
        <f t="shared" si="6"/>
        <v>10031.784</v>
      </c>
      <c r="I29" s="3">
        <v>5393.7</v>
      </c>
    </row>
    <row r="30" spans="1:13" s="4" customFormat="1" ht="31.5" thickTop="1" thickBot="1">
      <c r="A30" s="15">
        <v>19</v>
      </c>
      <c r="B30" s="9" t="s">
        <v>30</v>
      </c>
      <c r="C30" s="3">
        <f t="shared" si="4"/>
        <v>45272.196054750006</v>
      </c>
      <c r="D30" s="3">
        <v>6978.3</v>
      </c>
      <c r="E30" s="3">
        <v>9899.7000000000007</v>
      </c>
      <c r="F30" s="3">
        <v>6572.2</v>
      </c>
      <c r="G30" s="3">
        <f t="shared" si="5"/>
        <v>6933.6709999999994</v>
      </c>
      <c r="H30" s="3">
        <f t="shared" si="6"/>
        <v>7280.35455</v>
      </c>
      <c r="I30" s="3">
        <f t="shared" si="7"/>
        <v>7607.9705047499992</v>
      </c>
    </row>
    <row r="31" spans="1:13" s="4" customFormat="1" ht="31.5" thickTop="1" thickBot="1">
      <c r="A31" s="15">
        <v>20</v>
      </c>
      <c r="B31" s="9" t="s">
        <v>31</v>
      </c>
      <c r="C31" s="3">
        <f t="shared" si="4"/>
        <v>29544.392950000005</v>
      </c>
      <c r="D31" s="3">
        <v>5441.5</v>
      </c>
      <c r="E31" s="3">
        <v>4897.1000000000004</v>
      </c>
      <c r="F31" s="3">
        <v>4801.8</v>
      </c>
      <c r="G31" s="3">
        <f t="shared" si="5"/>
        <v>5065.8990000000003</v>
      </c>
      <c r="H31" s="3">
        <f t="shared" si="6"/>
        <v>5319.1939500000008</v>
      </c>
      <c r="I31" s="3">
        <v>4018.9</v>
      </c>
    </row>
    <row r="32" spans="1:13" s="4" customFormat="1" ht="31.5" thickTop="1" thickBot="1">
      <c r="A32" s="15">
        <v>21</v>
      </c>
      <c r="B32" s="9" t="s">
        <v>32</v>
      </c>
      <c r="C32" s="3">
        <f t="shared" si="4"/>
        <v>21631.703722625</v>
      </c>
      <c r="D32" s="3">
        <v>4017.7</v>
      </c>
      <c r="E32" s="3">
        <v>3296.8</v>
      </c>
      <c r="F32" s="3">
        <v>3313.9</v>
      </c>
      <c r="G32" s="3">
        <f t="shared" si="5"/>
        <v>3496.1644999999999</v>
      </c>
      <c r="H32" s="3">
        <f t="shared" si="6"/>
        <v>3670.9727250000001</v>
      </c>
      <c r="I32" s="3">
        <f t="shared" si="7"/>
        <v>3836.1664976249999</v>
      </c>
    </row>
    <row r="33" spans="1:9" s="4" customFormat="1" ht="16.5" thickTop="1" thickBot="1">
      <c r="A33" s="15"/>
      <c r="B33" s="13" t="s">
        <v>2</v>
      </c>
      <c r="C33" s="14">
        <f t="shared" ref="C33:I33" si="12">SUM(C12:C32)</f>
        <v>4703104.4996666266</v>
      </c>
      <c r="D33" s="14">
        <f>SUM(D12:D32)</f>
        <v>819034.1</v>
      </c>
      <c r="E33" s="14">
        <f t="shared" si="12"/>
        <v>842438.3</v>
      </c>
      <c r="F33" s="14">
        <f>SUM(F12:F32)</f>
        <v>773915.8</v>
      </c>
      <c r="G33" s="14">
        <f>SUM(G12:G32)</f>
        <v>844536.72699999972</v>
      </c>
      <c r="H33" s="14">
        <f t="shared" si="12"/>
        <v>709889.07294999994</v>
      </c>
      <c r="I33" s="14">
        <f t="shared" si="12"/>
        <v>713290.49971662497</v>
      </c>
    </row>
    <row r="34" spans="1:9" s="4" customFormat="1" ht="15.75" thickTop="1"/>
    <row r="35" spans="1:9" hidden="1">
      <c r="B35" s="2" t="s">
        <v>5</v>
      </c>
      <c r="D35" s="1" t="e">
        <f>D12+D13+D14+D15+D16+#REF!+D17+D18+D20</f>
        <v>#REF!</v>
      </c>
      <c r="E35" s="1" t="e">
        <f>E12+E13+E14+E15+E16+#REF!+E17+E18+E20</f>
        <v>#REF!</v>
      </c>
      <c r="F35" s="1" t="e">
        <f>F12+F13+F14+F15+F16+#REF!+F17+F18+F20</f>
        <v>#REF!</v>
      </c>
      <c r="G35" s="1" t="e">
        <f>G12+G13+G14+G15+G16+#REF!+G17+G18+G20</f>
        <v>#REF!</v>
      </c>
      <c r="H35" s="1" t="e">
        <f>H12+H13+H14+H15+H16+#REF!+H17+H18+H20</f>
        <v>#REF!</v>
      </c>
      <c r="I35" s="1" t="e">
        <f>I12+I13+I14+I15+I16+#REF!+I17+I18+I20</f>
        <v>#REF!</v>
      </c>
    </row>
    <row r="36" spans="1:9" hidden="1">
      <c r="B36" s="2" t="s">
        <v>6</v>
      </c>
      <c r="D36" s="1" t="e">
        <f>#REF!+D21+D22+D23+D24+D25+D26+D27+D28+D29+D30+D31</f>
        <v>#REF!</v>
      </c>
      <c r="E36" s="1" t="e">
        <f>#REF!+E21+E22+E23+E24+E25+E26+E27+E28+E29+E30+E31</f>
        <v>#REF!</v>
      </c>
      <c r="F36" s="1" t="e">
        <f>#REF!+F21+F22+F23+F24+F25+F26+F27+F28+F29+F30+F31</f>
        <v>#REF!</v>
      </c>
      <c r="G36" s="1" t="e">
        <f>#REF!+G21+G22+G23+G24+G25+G26+G27+G28+G29+G30+G31</f>
        <v>#REF!</v>
      </c>
      <c r="H36" s="1" t="e">
        <f>#REF!+H21+H22+H23+H24+H25+H26+H27+H28+H29+H30+H31</f>
        <v>#REF!</v>
      </c>
      <c r="I36" s="1" t="e">
        <f>#REF!+I21+I22+I23+I24+I25+I26+I27+I28+I29+I30+I31</f>
        <v>#REF!</v>
      </c>
    </row>
    <row r="37" spans="1:9" hidden="1">
      <c r="B37" s="2" t="s">
        <v>7</v>
      </c>
      <c r="D37" s="1" t="e">
        <f>D35+D36</f>
        <v>#REF!</v>
      </c>
      <c r="E37" s="1" t="e">
        <f t="shared" ref="E37:I37" si="13">E35+E36</f>
        <v>#REF!</v>
      </c>
      <c r="F37" s="1" t="e">
        <f t="shared" si="13"/>
        <v>#REF!</v>
      </c>
      <c r="G37" s="1" t="e">
        <f t="shared" si="13"/>
        <v>#REF!</v>
      </c>
      <c r="H37" s="1" t="e">
        <f t="shared" si="13"/>
        <v>#REF!</v>
      </c>
      <c r="I37" s="1" t="e">
        <f t="shared" si="13"/>
        <v>#REF!</v>
      </c>
    </row>
  </sheetData>
  <mergeCells count="5">
    <mergeCell ref="A10:A11"/>
    <mergeCell ref="B10:B11"/>
    <mergeCell ref="C10:C11"/>
    <mergeCell ref="D10:I10"/>
    <mergeCell ref="B7:I7"/>
  </mergeCells>
  <pageMargins left="0.51181102362204722" right="0.5118110236220472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2021-02-17T13:49:21Z</dcterms:modified>
</cp:coreProperties>
</file>