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K12" i="1"/>
  <c r="N42" i="2" l="1"/>
  <c r="N41"/>
  <c r="D12" i="1" l="1"/>
  <c r="M1" i="2"/>
  <c r="B15"/>
  <c r="M28"/>
  <c r="L28"/>
  <c r="K28"/>
  <c r="J28"/>
  <c r="I28"/>
  <c r="H28"/>
  <c r="G28"/>
  <c r="F28"/>
  <c r="E28"/>
  <c r="D28"/>
  <c r="C28"/>
  <c r="B28"/>
  <c r="M15"/>
  <c r="L15"/>
  <c r="K15"/>
  <c r="J15"/>
  <c r="I15"/>
  <c r="H15"/>
  <c r="G15"/>
  <c r="F15"/>
  <c r="E15"/>
  <c r="D15"/>
  <c r="C15"/>
  <c r="N15" l="1"/>
  <c r="N13"/>
  <c r="N27"/>
  <c r="N38"/>
  <c r="N40"/>
  <c r="N39"/>
  <c r="N26"/>
  <c r="N12"/>
  <c r="E12" i="1"/>
  <c r="N29" i="2" l="1"/>
  <c r="N30"/>
  <c r="N31"/>
  <c r="N32"/>
  <c r="N33"/>
  <c r="N34"/>
  <c r="N35"/>
  <c r="N36"/>
  <c r="N37"/>
  <c r="N16"/>
  <c r="N17"/>
  <c r="N18"/>
  <c r="N19"/>
  <c r="N20"/>
  <c r="N21"/>
  <c r="N22"/>
  <c r="N23"/>
  <c r="N24"/>
  <c r="N25"/>
  <c r="N2"/>
  <c r="N3"/>
  <c r="N4"/>
  <c r="N5"/>
  <c r="N6"/>
  <c r="N7"/>
  <c r="N8"/>
  <c r="N9"/>
  <c r="N10"/>
  <c r="N11"/>
  <c r="L1"/>
  <c r="H1"/>
  <c r="C1"/>
  <c r="D1"/>
  <c r="E1"/>
  <c r="F1"/>
  <c r="G1"/>
  <c r="I1"/>
  <c r="J1"/>
  <c r="K1"/>
  <c r="B1"/>
  <c r="F24" i="1"/>
  <c r="F23"/>
  <c r="F22"/>
  <c r="F21"/>
  <c r="F20"/>
  <c r="F19"/>
  <c r="F18"/>
  <c r="F17"/>
  <c r="F16"/>
  <c r="F15"/>
  <c r="F14"/>
  <c r="N1" i="2" l="1"/>
  <c r="N28"/>
  <c r="H12" i="1"/>
  <c r="I24" l="1"/>
  <c r="L24" s="1"/>
  <c r="M24" s="1"/>
  <c r="N24" s="1"/>
  <c r="F13"/>
  <c r="F12" s="1"/>
  <c r="G12" l="1"/>
  <c r="I14"/>
  <c r="L14" s="1"/>
  <c r="M14" s="1"/>
  <c r="N14" s="1"/>
  <c r="I15"/>
  <c r="L15" s="1"/>
  <c r="M15" s="1"/>
  <c r="N15" s="1"/>
  <c r="I16"/>
  <c r="L16" s="1"/>
  <c r="M16" s="1"/>
  <c r="N16" s="1"/>
  <c r="I17"/>
  <c r="L17" s="1"/>
  <c r="M17" s="1"/>
  <c r="N17" s="1"/>
  <c r="I18"/>
  <c r="L18" s="1"/>
  <c r="M18" s="1"/>
  <c r="N18" s="1"/>
  <c r="I19"/>
  <c r="L19" s="1"/>
  <c r="M19" s="1"/>
  <c r="N19" s="1"/>
  <c r="I20"/>
  <c r="L20" s="1"/>
  <c r="M20" s="1"/>
  <c r="N20" s="1"/>
  <c r="I21"/>
  <c r="L21" s="1"/>
  <c r="M21" s="1"/>
  <c r="N21" s="1"/>
  <c r="I22"/>
  <c r="L22" s="1"/>
  <c r="M22" s="1"/>
  <c r="N22" s="1"/>
  <c r="I23"/>
  <c r="L23" s="1"/>
  <c r="M23" s="1"/>
  <c r="N23" s="1"/>
  <c r="I13"/>
  <c r="L13" s="1"/>
  <c r="J12"/>
  <c r="C14"/>
  <c r="C15"/>
  <c r="C16"/>
  <c r="C17"/>
  <c r="C18"/>
  <c r="C19"/>
  <c r="C20"/>
  <c r="C21"/>
  <c r="C22"/>
  <c r="C23"/>
  <c r="C24"/>
  <c r="C13"/>
  <c r="M13" l="1"/>
  <c r="L12"/>
  <c r="I12"/>
  <c r="C12"/>
  <c r="N13" l="1"/>
  <c r="N12" s="1"/>
  <c r="M12"/>
</calcChain>
</file>

<file path=xl/sharedStrings.xml><?xml version="1.0" encoding="utf-8"?>
<sst xmlns="http://schemas.openxmlformats.org/spreadsheetml/2006/main" count="96" uniqueCount="55">
  <si>
    <t>Код раздела</t>
  </si>
  <si>
    <t>Наименование раздела классификации расходов бюджета</t>
  </si>
  <si>
    <t>000 9600 0000000 000 000</t>
  </si>
  <si>
    <t>000 0100 0000000 000 000</t>
  </si>
  <si>
    <t>000 0300 0000000 000 000</t>
  </si>
  <si>
    <t>000 0400 0000000 000 000</t>
  </si>
  <si>
    <t>000 0500 0000000 000 000</t>
  </si>
  <si>
    <t>000 0700 0000000 000 000</t>
  </si>
  <si>
    <t>000 0800 0000000 000 000</t>
  </si>
  <si>
    <t>000 1000 0000000 000 000</t>
  </si>
  <si>
    <t>000 1100 0000000 000 000</t>
  </si>
  <si>
    <t>000 1300 0000000 000 000</t>
  </si>
  <si>
    <t>000 1400 0000000 000 000</t>
  </si>
  <si>
    <t>000 0200 0000000 000 000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</si>
  <si>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</si>
  <si>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</si>
  <si>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</si>
  <si>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</si>
  <si>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</si>
  <si>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</si>
  <si>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</si>
  <si>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</si>
  <si>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</si>
  <si>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</si>
  <si>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Межбюджетные трансферты</t>
  </si>
  <si>
    <t>Расходы бюджета - ИТОГО</t>
  </si>
  <si>
    <t xml:space="preserve">к постановлению администрации </t>
  </si>
  <si>
    <t>Приложение 3</t>
  </si>
  <si>
    <t>Панинского муниципального района</t>
  </si>
  <si>
    <t>000 0600 000000 000 000</t>
  </si>
  <si>
    <t>Охрана окружающей среды</t>
  </si>
  <si>
    <t>село</t>
  </si>
  <si>
    <t>2022 год</t>
  </si>
  <si>
    <t>район</t>
  </si>
  <si>
    <t>2023 год</t>
  </si>
  <si>
    <t>2024 год</t>
  </si>
  <si>
    <t>2025 год</t>
  </si>
  <si>
    <t>2026 год</t>
  </si>
  <si>
    <t>октябрьский</t>
  </si>
  <si>
    <t>прогресс</t>
  </si>
  <si>
    <t>криуша</t>
  </si>
  <si>
    <t>михайловский</t>
  </si>
  <si>
    <t>росташевка</t>
  </si>
  <si>
    <t>чернавка</t>
  </si>
  <si>
    <t>панино</t>
  </si>
  <si>
    <t>перелешино</t>
  </si>
  <si>
    <t>дмитриевка</t>
  </si>
  <si>
    <t>ивановка</t>
  </si>
  <si>
    <t>красненское</t>
  </si>
  <si>
    <t>лиман</t>
  </si>
  <si>
    <t>3. Основные подходы к формированию бюджетной политики Панинского района на период 2022-2027 годы</t>
  </si>
  <si>
    <t>2027 год</t>
  </si>
  <si>
    <t>дифецит</t>
  </si>
  <si>
    <t>доходы</t>
  </si>
  <si>
    <t>от 15.03.2022 № 107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</si>
</sst>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 applyAlignment="1">
      <alignment horizontal="left" vertical="center" indent="5"/>
    </xf>
    <xf numFmtId="0" fontId="0" fillId="2" borderId="0" xfId="0" applyFill="1"/>
    <xf numFmtId="0" fontId="4" fillId="2" borderId="0" xfId="0" applyFont="1" applyFill="1" applyAlignment="1">
      <alignment horizontal="left" vertical="center" indent="5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5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0" fillId="0" borderId="2" xfId="0" applyBorder="1"/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/>
    <xf numFmtId="49" fontId="3" fillId="2" borderId="3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8" fillId="0" borderId="4" xfId="0" applyFont="1" applyFill="1" applyBorder="1"/>
    <xf numFmtId="0" fontId="8" fillId="0" borderId="0" xfId="0" applyFont="1"/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/>
    <xf numFmtId="49" fontId="3" fillId="2" borderId="6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0" fontId="0" fillId="2" borderId="0" xfId="0" applyFill="1" applyBorder="1"/>
    <xf numFmtId="0" fontId="8" fillId="0" borderId="0" xfId="0" applyFont="1" applyFill="1" applyBorder="1"/>
    <xf numFmtId="0" fontId="0" fillId="3" borderId="2" xfId="0" applyFill="1" applyBorder="1"/>
    <xf numFmtId="0" fontId="7" fillId="2" borderId="1" xfId="0" applyFont="1" applyFill="1" applyBorder="1" applyAlignment="1">
      <alignment horizontal="center" vertical="center"/>
    </xf>
    <xf numFmtId="0" fontId="0" fillId="3" borderId="0" xfId="0" applyFill="1"/>
    <xf numFmtId="49" fontId="3" fillId="3" borderId="3" xfId="0" applyNumberFormat="1" applyFont="1" applyFill="1" applyBorder="1" applyAlignment="1">
      <alignment horizontal="left"/>
    </xf>
    <xf numFmtId="0" fontId="8" fillId="3" borderId="4" xfId="0" applyFont="1" applyFill="1" applyBorder="1"/>
    <xf numFmtId="0" fontId="9" fillId="0" borderId="0" xfId="0" applyFont="1"/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tabSelected="1" zoomScale="90" zoomScaleNormal="90" workbookViewId="0">
      <selection activeCell="B15" sqref="B15"/>
    </sheetView>
  </sheetViews>
  <sheetFormatPr defaultRowHeight="15"/>
  <cols>
    <col min="1" max="2" width="36.5703125" customWidth="1"/>
    <col min="3" max="3" width="13.28515625" customWidth="1"/>
    <col min="4" max="4" width="0.140625" customWidth="1"/>
    <col min="5" max="5" width="8.42578125" bestFit="1" customWidth="1"/>
    <col min="6" max="6" width="14.7109375" customWidth="1"/>
    <col min="7" max="7" width="0.140625" customWidth="1"/>
    <col min="8" max="8" width="8.42578125" hidden="1" customWidth="1"/>
    <col min="9" max="9" width="15.28515625" customWidth="1"/>
    <col min="10" max="10" width="0.140625" customWidth="1"/>
    <col min="11" max="11" width="8.42578125" hidden="1" customWidth="1"/>
    <col min="12" max="13" width="14.85546875" customWidth="1"/>
    <col min="14" max="14" width="15.42578125" customWidth="1"/>
  </cols>
  <sheetData>
    <row r="1" spans="1:15">
      <c r="L1" t="s">
        <v>27</v>
      </c>
    </row>
    <row r="2" spans="1:15">
      <c r="L2" t="s">
        <v>26</v>
      </c>
    </row>
    <row r="3" spans="1:15">
      <c r="L3" t="s">
        <v>28</v>
      </c>
    </row>
    <row r="4" spans="1:15">
      <c r="L4" s="33" t="s">
        <v>54</v>
      </c>
    </row>
    <row r="7" spans="1:15">
      <c r="B7" s="1" t="s">
        <v>50</v>
      </c>
    </row>
    <row r="8" spans="1:15" ht="14.25" customHeight="1" thickBot="1">
      <c r="A8" s="2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5.75" hidden="1" thickBo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>
        <v>1.0549999999999999</v>
      </c>
      <c r="M9" s="2">
        <v>1.05</v>
      </c>
      <c r="N9" s="2">
        <v>1.0449999999999999</v>
      </c>
      <c r="O9" s="2"/>
    </row>
    <row r="10" spans="1:15" ht="74.25" customHeight="1" thickBot="1">
      <c r="A10" s="34" t="s">
        <v>0</v>
      </c>
      <c r="B10" s="34" t="s">
        <v>1</v>
      </c>
      <c r="C10" s="4"/>
      <c r="D10" s="4" t="s">
        <v>33</v>
      </c>
      <c r="E10" s="4" t="s">
        <v>31</v>
      </c>
      <c r="F10" s="4"/>
      <c r="G10" s="4" t="s">
        <v>33</v>
      </c>
      <c r="H10" s="4" t="s">
        <v>31</v>
      </c>
      <c r="I10" s="4"/>
      <c r="J10" s="4" t="s">
        <v>33</v>
      </c>
      <c r="K10" s="4" t="s">
        <v>31</v>
      </c>
      <c r="L10" s="4"/>
      <c r="M10" s="4"/>
      <c r="N10" s="4"/>
      <c r="O10" s="2"/>
    </row>
    <row r="11" spans="1:15" ht="15.75" thickBot="1">
      <c r="A11" s="34"/>
      <c r="B11" s="34"/>
      <c r="C11" s="21" t="s">
        <v>32</v>
      </c>
      <c r="D11" s="4"/>
      <c r="E11" s="4"/>
      <c r="F11" s="21" t="s">
        <v>34</v>
      </c>
      <c r="G11" s="4"/>
      <c r="H11" s="4"/>
      <c r="I11" s="21" t="s">
        <v>35</v>
      </c>
      <c r="J11" s="4"/>
      <c r="K11" s="4"/>
      <c r="L11" s="21" t="s">
        <v>36</v>
      </c>
      <c r="M11" s="21" t="s">
        <v>37</v>
      </c>
      <c r="N11" s="21" t="s">
        <v>51</v>
      </c>
      <c r="O11" s="2"/>
    </row>
    <row r="12" spans="1:15" ht="16.5" thickBot="1">
      <c r="A12" s="5" t="s">
        <v>2</v>
      </c>
      <c r="B12" s="6" t="s">
        <v>25</v>
      </c>
      <c r="C12" s="7">
        <f>C13+C14+C15+C16+C17+C18+C19+C20+C21+C22+C23+C24</f>
        <v>1034571.4000000001</v>
      </c>
      <c r="D12" s="7">
        <f>D13+D14+D15+D16+D17+D18+D19+D20+D21+D22+D23+D24</f>
        <v>684013.70000000007</v>
      </c>
      <c r="E12" s="8">
        <f>E13+E14+E15+E16+E17+E18+E19+E20+E21+E22+E23</f>
        <v>350557.70000000007</v>
      </c>
      <c r="F12" s="7">
        <f>F13+F14+F15+F16+F17+F18+F19+F20+F21+F22+F23+F24</f>
        <v>967739.9</v>
      </c>
      <c r="G12" s="14">
        <f>G13+G14+G15+G16+G17+G18+G19+G20+G21+G22+G23+G24</f>
        <v>620333.00000000012</v>
      </c>
      <c r="H12" s="9">
        <f>H13+H14+H15+H16+H17+H18+H19+H20+H21+H22+H23</f>
        <v>347406.9</v>
      </c>
      <c r="I12" s="7">
        <f>I13+I14+I15+I16+I17+I18+I19+I20+I21+I22+I23+I24</f>
        <v>882989.7</v>
      </c>
      <c r="J12" s="14">
        <f>J13+J14+J15+J16+J17+J18+J19+J20+J21+J22+J23+J24</f>
        <v>557974.69999999995</v>
      </c>
      <c r="K12" s="9">
        <f>K13+K14+K15+K16+K17+K18+K19+K20+K21+K22+K23+K24</f>
        <v>325015</v>
      </c>
      <c r="L12" s="10">
        <f>SUM(L13:L24)</f>
        <v>931554.13350000011</v>
      </c>
      <c r="M12" s="10">
        <f>SUM(M13:M24)</f>
        <v>978131.84017500002</v>
      </c>
      <c r="N12" s="10">
        <f t="shared" ref="N12" si="0">SUM(N13:N24)</f>
        <v>1022147.772982875</v>
      </c>
      <c r="O12" s="2"/>
    </row>
    <row r="13" spans="1:15" ht="16.5" thickBot="1">
      <c r="A13" s="5" t="s">
        <v>3</v>
      </c>
      <c r="B13" s="6" t="s">
        <v>14</v>
      </c>
      <c r="C13" s="7">
        <f>D13+E13</f>
        <v>122893.2</v>
      </c>
      <c r="D13" s="7">
        <v>77961.2</v>
      </c>
      <c r="E13" s="9">
        <v>44932</v>
      </c>
      <c r="F13" s="7">
        <f>G13+H13</f>
        <v>98148.5</v>
      </c>
      <c r="G13" s="22">
        <v>55684</v>
      </c>
      <c r="H13" s="22">
        <v>42464.5</v>
      </c>
      <c r="I13" s="7">
        <f>J13+K13</f>
        <v>99057.7</v>
      </c>
      <c r="J13" s="20">
        <v>57213</v>
      </c>
      <c r="K13" s="22">
        <v>41844.699999999997</v>
      </c>
      <c r="L13" s="10">
        <f>I13*$L$9</f>
        <v>104505.87349999999</v>
      </c>
      <c r="M13" s="10">
        <f>L13*$M$9</f>
        <v>109731.167175</v>
      </c>
      <c r="N13" s="10">
        <f>M13*$N$9</f>
        <v>114669.06969787499</v>
      </c>
      <c r="O13" s="2"/>
    </row>
    <row r="14" spans="1:15" ht="16.5" thickBot="1">
      <c r="A14" s="5" t="s">
        <v>13</v>
      </c>
      <c r="B14" s="6" t="s">
        <v>15</v>
      </c>
      <c r="C14" s="7">
        <f t="shared" ref="C14:C24" si="1">D14+E14</f>
        <v>1733.2</v>
      </c>
      <c r="D14" s="7">
        <v>50</v>
      </c>
      <c r="E14" s="22">
        <v>1683.2</v>
      </c>
      <c r="F14" s="7">
        <f t="shared" ref="F14:F24" si="2">G14+H14</f>
        <v>1789.2</v>
      </c>
      <c r="G14" s="22">
        <v>50</v>
      </c>
      <c r="H14" s="22">
        <v>1739.2</v>
      </c>
      <c r="I14" s="7">
        <f t="shared" ref="I14:I24" si="3">J14+K14</f>
        <v>1848.8</v>
      </c>
      <c r="J14" s="7">
        <v>50</v>
      </c>
      <c r="K14" s="22">
        <v>1798.8</v>
      </c>
      <c r="L14" s="10">
        <f t="shared" ref="L14:L24" si="4">I14*$L$9</f>
        <v>1950.4839999999999</v>
      </c>
      <c r="M14" s="10">
        <f t="shared" ref="M14:M24" si="5">L14*$M$9</f>
        <v>2048.0082000000002</v>
      </c>
      <c r="N14" s="10">
        <f t="shared" ref="N14:N24" si="6">M14*$N$9</f>
        <v>2140.1685689999999</v>
      </c>
      <c r="O14" s="2"/>
    </row>
    <row r="15" spans="1:15" ht="48" thickBot="1">
      <c r="A15" s="5" t="s">
        <v>4</v>
      </c>
      <c r="B15" s="11" t="s">
        <v>16</v>
      </c>
      <c r="C15" s="7">
        <f t="shared" si="1"/>
        <v>4157</v>
      </c>
      <c r="D15" s="7">
        <v>1859</v>
      </c>
      <c r="E15" s="22">
        <v>2298</v>
      </c>
      <c r="F15" s="7">
        <f t="shared" si="2"/>
        <v>2889.1</v>
      </c>
      <c r="G15" s="22">
        <v>1570.1</v>
      </c>
      <c r="H15" s="22">
        <v>1319</v>
      </c>
      <c r="I15" s="7">
        <f t="shared" si="3"/>
        <v>2934.4</v>
      </c>
      <c r="J15" s="29">
        <v>1585.4</v>
      </c>
      <c r="K15" s="22">
        <v>1349</v>
      </c>
      <c r="L15" s="10">
        <f t="shared" si="4"/>
        <v>3095.7919999999999</v>
      </c>
      <c r="M15" s="10">
        <f t="shared" si="5"/>
        <v>3250.5816</v>
      </c>
      <c r="N15" s="10">
        <f t="shared" si="6"/>
        <v>3396.8577719999998</v>
      </c>
      <c r="O15" s="2"/>
    </row>
    <row r="16" spans="1:15" ht="16.5" thickBot="1">
      <c r="A16" s="5" t="s">
        <v>5</v>
      </c>
      <c r="B16" s="6" t="s">
        <v>17</v>
      </c>
      <c r="C16" s="7">
        <f t="shared" si="1"/>
        <v>299469.7</v>
      </c>
      <c r="D16" s="7">
        <v>139569.70000000001</v>
      </c>
      <c r="E16" s="22">
        <v>159900</v>
      </c>
      <c r="F16" s="7">
        <f t="shared" si="2"/>
        <v>193342.1</v>
      </c>
      <c r="G16" s="22">
        <v>69574</v>
      </c>
      <c r="H16" s="22">
        <v>123768.1</v>
      </c>
      <c r="I16" s="7">
        <f t="shared" si="3"/>
        <v>218777.40000000002</v>
      </c>
      <c r="J16" s="29">
        <v>70923.7</v>
      </c>
      <c r="K16" s="22">
        <v>147853.70000000001</v>
      </c>
      <c r="L16" s="10">
        <f t="shared" si="4"/>
        <v>230810.15700000001</v>
      </c>
      <c r="M16" s="10">
        <f t="shared" si="5"/>
        <v>242350.66485000003</v>
      </c>
      <c r="N16" s="10">
        <f t="shared" si="6"/>
        <v>253256.44476825002</v>
      </c>
      <c r="O16" s="2"/>
    </row>
    <row r="17" spans="1:15" ht="16.5" thickBot="1">
      <c r="A17" s="5" t="s">
        <v>6</v>
      </c>
      <c r="B17" s="6" t="s">
        <v>18</v>
      </c>
      <c r="C17" s="7">
        <f t="shared" si="1"/>
        <v>179795.7</v>
      </c>
      <c r="D17" s="7">
        <v>66954.600000000006</v>
      </c>
      <c r="E17" s="22">
        <v>112841.1</v>
      </c>
      <c r="F17" s="7">
        <f t="shared" si="2"/>
        <v>273350.5</v>
      </c>
      <c r="G17" s="22">
        <v>118674.4</v>
      </c>
      <c r="H17" s="22">
        <v>154676.1</v>
      </c>
      <c r="I17" s="7">
        <f t="shared" si="3"/>
        <v>163033.29999999999</v>
      </c>
      <c r="J17" s="7">
        <v>53760.4</v>
      </c>
      <c r="K17" s="22">
        <v>109272.9</v>
      </c>
      <c r="L17" s="10">
        <f t="shared" si="4"/>
        <v>172000.13149999999</v>
      </c>
      <c r="M17" s="10">
        <f t="shared" si="5"/>
        <v>180600.138075</v>
      </c>
      <c r="N17" s="10">
        <f t="shared" si="6"/>
        <v>188727.14428837498</v>
      </c>
      <c r="O17" s="2"/>
    </row>
    <row r="18" spans="1:15" ht="16.5" thickBot="1">
      <c r="A18" s="5" t="s">
        <v>29</v>
      </c>
      <c r="B18" s="6" t="s">
        <v>30</v>
      </c>
      <c r="C18" s="7">
        <f t="shared" si="1"/>
        <v>25</v>
      </c>
      <c r="D18" s="7">
        <v>25</v>
      </c>
      <c r="E18" s="22"/>
      <c r="F18" s="7">
        <f t="shared" si="2"/>
        <v>15</v>
      </c>
      <c r="G18" s="22">
        <v>15</v>
      </c>
      <c r="H18" s="22"/>
      <c r="I18" s="7">
        <f t="shared" si="3"/>
        <v>15</v>
      </c>
      <c r="J18" s="7">
        <v>15</v>
      </c>
      <c r="K18" s="22"/>
      <c r="L18" s="10">
        <f t="shared" si="4"/>
        <v>15.824999999999999</v>
      </c>
      <c r="M18" s="10">
        <f t="shared" si="5"/>
        <v>16.616250000000001</v>
      </c>
      <c r="N18" s="10">
        <f t="shared" si="6"/>
        <v>17.363981249999998</v>
      </c>
      <c r="O18" s="2"/>
    </row>
    <row r="19" spans="1:15" ht="16.5" thickBot="1">
      <c r="A19" s="5" t="s">
        <v>7</v>
      </c>
      <c r="B19" s="6" t="s">
        <v>19</v>
      </c>
      <c r="C19" s="7">
        <f t="shared" si="1"/>
        <v>300486.3</v>
      </c>
      <c r="D19" s="7">
        <v>300486.3</v>
      </c>
      <c r="E19" s="22"/>
      <c r="F19" s="7">
        <f t="shared" si="2"/>
        <v>297024.90000000002</v>
      </c>
      <c r="G19" s="22">
        <v>297024.90000000002</v>
      </c>
      <c r="H19" s="22"/>
      <c r="I19" s="7">
        <f t="shared" si="3"/>
        <v>295591.2</v>
      </c>
      <c r="J19" s="29">
        <v>295591.2</v>
      </c>
      <c r="K19" s="22"/>
      <c r="L19" s="10">
        <f t="shared" si="4"/>
        <v>311848.71600000001</v>
      </c>
      <c r="M19" s="10">
        <f t="shared" si="5"/>
        <v>327441.15180000005</v>
      </c>
      <c r="N19" s="10">
        <f t="shared" si="6"/>
        <v>342176.00363100006</v>
      </c>
      <c r="O19" s="2"/>
    </row>
    <row r="20" spans="1:15" ht="16.5" thickBot="1">
      <c r="A20" s="5" t="s">
        <v>8</v>
      </c>
      <c r="B20" s="11" t="s">
        <v>20</v>
      </c>
      <c r="C20" s="7">
        <f t="shared" si="1"/>
        <v>64312.6</v>
      </c>
      <c r="D20" s="7">
        <v>39139.699999999997</v>
      </c>
      <c r="E20" s="22">
        <v>25172.9</v>
      </c>
      <c r="F20" s="7">
        <f t="shared" si="2"/>
        <v>44449.399999999994</v>
      </c>
      <c r="G20" s="22">
        <v>24560.799999999999</v>
      </c>
      <c r="H20" s="22">
        <v>19888.599999999999</v>
      </c>
      <c r="I20" s="7">
        <f t="shared" si="3"/>
        <v>43264.600000000006</v>
      </c>
      <c r="J20" s="29">
        <v>24004.7</v>
      </c>
      <c r="K20" s="22">
        <v>19259.900000000001</v>
      </c>
      <c r="L20" s="10">
        <f t="shared" si="4"/>
        <v>45644.153000000006</v>
      </c>
      <c r="M20" s="10">
        <f t="shared" si="5"/>
        <v>47926.36065000001</v>
      </c>
      <c r="N20" s="10">
        <f t="shared" si="6"/>
        <v>50083.046879250003</v>
      </c>
      <c r="O20" s="2"/>
    </row>
    <row r="21" spans="1:15" ht="16.5" thickBot="1">
      <c r="A21" s="5" t="s">
        <v>9</v>
      </c>
      <c r="B21" s="6" t="s">
        <v>21</v>
      </c>
      <c r="C21" s="7">
        <f t="shared" si="1"/>
        <v>20756.8</v>
      </c>
      <c r="D21" s="7">
        <v>17563.3</v>
      </c>
      <c r="E21" s="22">
        <v>3193.5</v>
      </c>
      <c r="F21" s="7">
        <f t="shared" si="2"/>
        <v>23842.2</v>
      </c>
      <c r="G21" s="22">
        <v>21047.8</v>
      </c>
      <c r="H21" s="22">
        <v>2794.4</v>
      </c>
      <c r="I21" s="7">
        <f t="shared" si="3"/>
        <v>24602.7</v>
      </c>
      <c r="J21" s="29">
        <v>21723.7</v>
      </c>
      <c r="K21" s="22">
        <v>2879</v>
      </c>
      <c r="L21" s="10">
        <f t="shared" si="4"/>
        <v>25955.8485</v>
      </c>
      <c r="M21" s="10">
        <f t="shared" si="5"/>
        <v>27253.640925</v>
      </c>
      <c r="N21" s="10">
        <f t="shared" si="6"/>
        <v>28480.054766624999</v>
      </c>
      <c r="O21" s="2"/>
    </row>
    <row r="22" spans="1:15" ht="16.5" thickBot="1">
      <c r="A22" s="5" t="s">
        <v>10</v>
      </c>
      <c r="B22" s="6" t="s">
        <v>22</v>
      </c>
      <c r="C22" s="7">
        <f t="shared" si="1"/>
        <v>21755.9</v>
      </c>
      <c r="D22" s="7">
        <v>21236.9</v>
      </c>
      <c r="E22" s="22">
        <v>519</v>
      </c>
      <c r="F22" s="7">
        <f t="shared" si="2"/>
        <v>15685</v>
      </c>
      <c r="G22" s="22">
        <v>14946</v>
      </c>
      <c r="H22" s="22">
        <v>739</v>
      </c>
      <c r="I22" s="7">
        <f t="shared" si="3"/>
        <v>16018.6</v>
      </c>
      <c r="J22" s="29">
        <v>15279.6</v>
      </c>
      <c r="K22" s="22">
        <v>739</v>
      </c>
      <c r="L22" s="10">
        <f t="shared" si="4"/>
        <v>16899.623</v>
      </c>
      <c r="M22" s="10">
        <f t="shared" si="5"/>
        <v>17744.604149999999</v>
      </c>
      <c r="N22" s="10">
        <f t="shared" si="6"/>
        <v>18543.111336749997</v>
      </c>
      <c r="O22" s="2"/>
    </row>
    <row r="23" spans="1:15" ht="32.25" thickBot="1">
      <c r="A23" s="5" t="s">
        <v>11</v>
      </c>
      <c r="B23" s="12" t="s">
        <v>23</v>
      </c>
      <c r="C23" s="7">
        <f t="shared" si="1"/>
        <v>18</v>
      </c>
      <c r="D23" s="7"/>
      <c r="E23" s="22">
        <v>18</v>
      </c>
      <c r="F23" s="7">
        <f t="shared" si="2"/>
        <v>18</v>
      </c>
      <c r="G23" s="22"/>
      <c r="H23" s="22">
        <v>18</v>
      </c>
      <c r="I23" s="7">
        <f t="shared" si="3"/>
        <v>18</v>
      </c>
      <c r="J23" s="7"/>
      <c r="K23" s="22">
        <v>18</v>
      </c>
      <c r="L23" s="10">
        <f t="shared" si="4"/>
        <v>18.989999999999998</v>
      </c>
      <c r="M23" s="10">
        <f t="shared" si="5"/>
        <v>19.939499999999999</v>
      </c>
      <c r="N23" s="10">
        <f t="shared" si="6"/>
        <v>20.836777499999997</v>
      </c>
      <c r="O23" s="2"/>
    </row>
    <row r="24" spans="1:15" ht="16.5" thickBot="1">
      <c r="A24" s="5" t="s">
        <v>12</v>
      </c>
      <c r="B24" s="6" t="s">
        <v>24</v>
      </c>
      <c r="C24" s="7">
        <f t="shared" si="1"/>
        <v>19168</v>
      </c>
      <c r="D24" s="7">
        <v>19168</v>
      </c>
      <c r="E24" s="22"/>
      <c r="F24" s="7">
        <f t="shared" si="2"/>
        <v>17186</v>
      </c>
      <c r="G24" s="22">
        <v>17186</v>
      </c>
      <c r="H24" s="22"/>
      <c r="I24" s="7">
        <f t="shared" si="3"/>
        <v>17828</v>
      </c>
      <c r="J24" s="29">
        <v>17828</v>
      </c>
      <c r="K24" s="22"/>
      <c r="L24" s="10">
        <f t="shared" si="4"/>
        <v>18808.539999999997</v>
      </c>
      <c r="M24" s="10">
        <f t="shared" si="5"/>
        <v>19748.966999999997</v>
      </c>
      <c r="N24" s="10">
        <f t="shared" si="6"/>
        <v>20637.670514999994</v>
      </c>
      <c r="O24" s="2"/>
    </row>
    <row r="25" spans="1: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</sheetData>
  <mergeCells count="2">
    <mergeCell ref="A10:A11"/>
    <mergeCell ref="B10:B11"/>
  </mergeCells>
  <pageMargins left="0.7" right="0.7" top="0.75" bottom="0.75" header="0.3" footer="0.3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42"/>
  <sheetViews>
    <sheetView topLeftCell="A7" workbookViewId="0">
      <selection sqref="A1:O42"/>
    </sheetView>
  </sheetViews>
  <sheetFormatPr defaultRowHeight="15"/>
  <cols>
    <col min="1" max="1" width="27.42578125" customWidth="1"/>
    <col min="3" max="3" width="9.140625" style="30"/>
    <col min="4" max="4" width="12" customWidth="1"/>
    <col min="6" max="6" width="9.140625" style="2"/>
    <col min="10" max="13" width="9.140625" style="2"/>
    <col min="14" max="14" width="13.5703125" customWidth="1"/>
  </cols>
  <sheetData>
    <row r="1" spans="1:14" s="30" customFormat="1" ht="16.5" thickBot="1">
      <c r="A1" s="31" t="s">
        <v>2</v>
      </c>
      <c r="B1" s="28">
        <f>SUM(B2:B11)</f>
        <v>71302.8</v>
      </c>
      <c r="C1" s="28">
        <f t="shared" ref="C1:K1" si="0">SUM(C2:C11)</f>
        <v>6742.9</v>
      </c>
      <c r="D1" s="28">
        <f t="shared" si="0"/>
        <v>15672.600000000002</v>
      </c>
      <c r="E1" s="28">
        <f t="shared" si="0"/>
        <v>11587.699999999999</v>
      </c>
      <c r="F1" s="15">
        <f t="shared" si="0"/>
        <v>8700.9</v>
      </c>
      <c r="G1" s="28">
        <f t="shared" si="0"/>
        <v>5503.0000000000009</v>
      </c>
      <c r="H1" s="28">
        <f>SUM(H2:H11)</f>
        <v>93137.000000000015</v>
      </c>
      <c r="I1" s="28">
        <f t="shared" si="0"/>
        <v>90520.000000000015</v>
      </c>
      <c r="J1" s="28">
        <f t="shared" si="0"/>
        <v>5859.8</v>
      </c>
      <c r="K1" s="15">
        <f t="shared" si="0"/>
        <v>8704.6</v>
      </c>
      <c r="L1" s="15">
        <f>SUM(L2:L11)</f>
        <v>12155.599999999999</v>
      </c>
      <c r="M1" s="15">
        <f>SUM(M2:M11)</f>
        <v>20670.800000000003</v>
      </c>
      <c r="N1" s="32">
        <f>SUM(B1:M1)</f>
        <v>350557.69999999995</v>
      </c>
    </row>
    <row r="2" spans="1:14" ht="16.5" thickBot="1">
      <c r="A2" s="16" t="s">
        <v>3</v>
      </c>
      <c r="B2" s="13">
        <v>4626.6000000000004</v>
      </c>
      <c r="C2" s="28">
        <v>3993.1</v>
      </c>
      <c r="D2" s="13">
        <v>3332</v>
      </c>
      <c r="E2" s="13">
        <v>3123.5</v>
      </c>
      <c r="F2" s="15">
        <v>2591.6</v>
      </c>
      <c r="G2" s="13">
        <v>2712</v>
      </c>
      <c r="H2" s="15">
        <v>5967</v>
      </c>
      <c r="I2" s="13">
        <v>5304.4</v>
      </c>
      <c r="J2" s="15">
        <v>2231.3000000000002</v>
      </c>
      <c r="K2" s="15">
        <v>2401.3000000000002</v>
      </c>
      <c r="L2" s="15">
        <v>3948.6</v>
      </c>
      <c r="M2" s="15">
        <v>4700.6000000000004</v>
      </c>
      <c r="N2" s="18">
        <f t="shared" ref="N2:N13" si="1">SUM(B2:M2)</f>
        <v>44932</v>
      </c>
    </row>
    <row r="3" spans="1:14" ht="16.5" thickBot="1">
      <c r="A3" s="16" t="s">
        <v>13</v>
      </c>
      <c r="B3" s="13">
        <v>93.5</v>
      </c>
      <c r="C3" s="28">
        <v>93.5</v>
      </c>
      <c r="D3" s="13">
        <v>233.8</v>
      </c>
      <c r="E3" s="13">
        <v>93.5</v>
      </c>
      <c r="F3" s="15">
        <v>93.5</v>
      </c>
      <c r="G3" s="13">
        <v>93.5</v>
      </c>
      <c r="H3" s="15">
        <v>233.8</v>
      </c>
      <c r="I3" s="13">
        <v>233.8</v>
      </c>
      <c r="J3" s="15">
        <v>93.5</v>
      </c>
      <c r="K3" s="15">
        <v>93.5</v>
      </c>
      <c r="L3" s="15">
        <v>233.8</v>
      </c>
      <c r="M3" s="15">
        <v>93.5</v>
      </c>
      <c r="N3" s="18">
        <f t="shared" si="1"/>
        <v>1683.1999999999998</v>
      </c>
    </row>
    <row r="4" spans="1:14" ht="16.5" thickBot="1">
      <c r="A4" s="16" t="s">
        <v>4</v>
      </c>
      <c r="B4" s="13">
        <v>473.5</v>
      </c>
      <c r="C4" s="28">
        <v>6</v>
      </c>
      <c r="D4" s="13">
        <v>535</v>
      </c>
      <c r="E4" s="13">
        <v>4</v>
      </c>
      <c r="F4" s="15">
        <v>12.5</v>
      </c>
      <c r="G4" s="13">
        <v>1</v>
      </c>
      <c r="H4" s="15">
        <v>560</v>
      </c>
      <c r="I4" s="13">
        <v>228</v>
      </c>
      <c r="J4" s="15">
        <v>5</v>
      </c>
      <c r="K4" s="15">
        <v>10</v>
      </c>
      <c r="L4" s="15">
        <v>20</v>
      </c>
      <c r="M4" s="15">
        <v>443</v>
      </c>
      <c r="N4" s="18">
        <f t="shared" si="1"/>
        <v>2298</v>
      </c>
    </row>
    <row r="5" spans="1:14" ht="16.5" thickBot="1">
      <c r="A5" s="16" t="s">
        <v>5</v>
      </c>
      <c r="B5" s="13">
        <v>63273.3</v>
      </c>
      <c r="C5" s="28">
        <v>1579.9</v>
      </c>
      <c r="D5" s="13">
        <v>8263.1</v>
      </c>
      <c r="E5" s="13">
        <v>6565.4</v>
      </c>
      <c r="F5" s="15">
        <v>4339.8999999999996</v>
      </c>
      <c r="G5" s="13">
        <v>2195.1</v>
      </c>
      <c r="H5" s="15">
        <v>26971.5</v>
      </c>
      <c r="I5" s="13">
        <v>26319.3</v>
      </c>
      <c r="J5" s="15">
        <v>3060</v>
      </c>
      <c r="K5" s="15">
        <v>4163.3</v>
      </c>
      <c r="L5" s="15">
        <v>4830</v>
      </c>
      <c r="M5" s="15">
        <v>8339.2000000000007</v>
      </c>
      <c r="N5" s="18">
        <f t="shared" si="1"/>
        <v>159900</v>
      </c>
    </row>
    <row r="6" spans="1:14" ht="16.5" thickBot="1">
      <c r="A6" s="16" t="s">
        <v>6</v>
      </c>
      <c r="B6" s="13">
        <v>1241.2</v>
      </c>
      <c r="C6" s="28">
        <v>409</v>
      </c>
      <c r="D6" s="13">
        <v>2486.1</v>
      </c>
      <c r="E6" s="13">
        <v>463.4</v>
      </c>
      <c r="F6" s="15">
        <v>1058.8</v>
      </c>
      <c r="G6" s="13">
        <v>119.8</v>
      </c>
      <c r="H6" s="15">
        <v>51918.400000000001</v>
      </c>
      <c r="I6" s="13">
        <v>47427.1</v>
      </c>
      <c r="J6" s="15">
        <v>141.6</v>
      </c>
      <c r="K6" s="15">
        <v>754.8</v>
      </c>
      <c r="L6" s="15">
        <v>1196.4000000000001</v>
      </c>
      <c r="M6" s="15">
        <v>5624.5</v>
      </c>
      <c r="N6" s="18">
        <f t="shared" si="1"/>
        <v>112841.1</v>
      </c>
    </row>
    <row r="7" spans="1:14" ht="16.5" thickBot="1">
      <c r="A7" s="16" t="s">
        <v>8</v>
      </c>
      <c r="B7" s="13">
        <v>1026.7</v>
      </c>
      <c r="C7" s="28">
        <v>546.4</v>
      </c>
      <c r="D7" s="13">
        <v>572.6</v>
      </c>
      <c r="E7" s="13">
        <v>877.9</v>
      </c>
      <c r="F7" s="15">
        <v>524.6</v>
      </c>
      <c r="G7" s="13">
        <v>271</v>
      </c>
      <c r="H7" s="15">
        <v>7148.3</v>
      </c>
      <c r="I7" s="13">
        <v>10271.1</v>
      </c>
      <c r="J7" s="15">
        <v>236.4</v>
      </c>
      <c r="K7" s="15">
        <v>1026.0999999999999</v>
      </c>
      <c r="L7" s="15">
        <v>1671.8</v>
      </c>
      <c r="M7" s="15">
        <v>1000</v>
      </c>
      <c r="N7" s="18">
        <f t="shared" si="1"/>
        <v>25172.899999999998</v>
      </c>
    </row>
    <row r="8" spans="1:14" ht="16.5" thickBot="1">
      <c r="A8" s="16" t="s">
        <v>9</v>
      </c>
      <c r="B8" s="13">
        <v>563</v>
      </c>
      <c r="C8" s="28">
        <v>110</v>
      </c>
      <c r="D8" s="13">
        <v>230</v>
      </c>
      <c r="E8" s="13">
        <v>460</v>
      </c>
      <c r="F8" s="15">
        <v>77</v>
      </c>
      <c r="G8" s="13">
        <v>110.6</v>
      </c>
      <c r="H8" s="15">
        <v>280</v>
      </c>
      <c r="I8" s="13">
        <v>426.3</v>
      </c>
      <c r="J8" s="15">
        <v>91</v>
      </c>
      <c r="K8" s="15">
        <v>250.6</v>
      </c>
      <c r="L8" s="15">
        <v>225</v>
      </c>
      <c r="M8" s="15">
        <v>370</v>
      </c>
      <c r="N8" s="18">
        <f t="shared" si="1"/>
        <v>3193.5</v>
      </c>
    </row>
    <row r="9" spans="1:14" ht="16.5" thickBot="1">
      <c r="A9" s="16" t="s">
        <v>10</v>
      </c>
      <c r="B9" s="13">
        <v>5</v>
      </c>
      <c r="C9" s="28">
        <v>5</v>
      </c>
      <c r="D9" s="13">
        <v>20</v>
      </c>
      <c r="E9" s="13"/>
      <c r="F9" s="15">
        <v>3</v>
      </c>
      <c r="G9" s="13"/>
      <c r="H9" s="15">
        <v>50</v>
      </c>
      <c r="I9" s="13">
        <v>310</v>
      </c>
      <c r="J9" s="15">
        <v>1</v>
      </c>
      <c r="K9" s="15">
        <v>5</v>
      </c>
      <c r="L9" s="15">
        <v>20</v>
      </c>
      <c r="M9" s="15">
        <v>100</v>
      </c>
      <c r="N9" s="18">
        <f t="shared" si="1"/>
        <v>519</v>
      </c>
    </row>
    <row r="10" spans="1:14" ht="16.5" thickBot="1">
      <c r="A10" s="16" t="s">
        <v>11</v>
      </c>
      <c r="B10" s="13"/>
      <c r="C10" s="28"/>
      <c r="D10" s="13"/>
      <c r="E10" s="13"/>
      <c r="F10" s="15"/>
      <c r="G10" s="13"/>
      <c r="H10" s="15">
        <v>8</v>
      </c>
      <c r="I10" s="13"/>
      <c r="J10" s="15"/>
      <c r="K10" s="15"/>
      <c r="L10" s="15">
        <v>10</v>
      </c>
      <c r="M10" s="15"/>
      <c r="N10" s="18">
        <f t="shared" si="1"/>
        <v>18</v>
      </c>
    </row>
    <row r="11" spans="1:14" ht="15.75">
      <c r="A11" s="24" t="s">
        <v>12</v>
      </c>
      <c r="B11" s="13"/>
      <c r="C11" s="28"/>
      <c r="D11" s="13"/>
      <c r="E11" s="13"/>
      <c r="F11" s="15"/>
      <c r="G11" s="13"/>
      <c r="H11" s="15"/>
      <c r="I11" s="13"/>
      <c r="J11" s="15"/>
      <c r="K11" s="15"/>
      <c r="L11" s="15"/>
      <c r="M11" s="15"/>
      <c r="N11" s="23">
        <f t="shared" si="1"/>
        <v>0</v>
      </c>
    </row>
    <row r="12" spans="1:14" ht="15.75">
      <c r="A12" s="25" t="s">
        <v>52</v>
      </c>
      <c r="B12" s="13">
        <v>415.6</v>
      </c>
      <c r="C12" s="28">
        <v>141.1</v>
      </c>
      <c r="D12" s="13">
        <v>300</v>
      </c>
      <c r="E12" s="13">
        <v>277</v>
      </c>
      <c r="F12" s="15">
        <v>167.3</v>
      </c>
      <c r="G12" s="13">
        <v>127.1</v>
      </c>
      <c r="H12" s="15">
        <v>565.9</v>
      </c>
      <c r="I12" s="13">
        <v>5800</v>
      </c>
      <c r="J12" s="15">
        <v>71.3</v>
      </c>
      <c r="K12" s="15">
        <v>296.8</v>
      </c>
      <c r="L12" s="15">
        <v>56.9</v>
      </c>
      <c r="M12" s="15">
        <v>396.5</v>
      </c>
      <c r="N12" s="23">
        <f t="shared" si="1"/>
        <v>8615.5</v>
      </c>
    </row>
    <row r="13" spans="1:14" ht="15.75">
      <c r="A13" s="25" t="s">
        <v>53</v>
      </c>
      <c r="B13" s="13">
        <v>70887.199999999997</v>
      </c>
      <c r="C13" s="28">
        <v>6601.8</v>
      </c>
      <c r="D13" s="13">
        <v>15372.6</v>
      </c>
      <c r="E13" s="13">
        <v>11310.7</v>
      </c>
      <c r="F13" s="15">
        <v>8533.6</v>
      </c>
      <c r="G13" s="13">
        <v>5375.9</v>
      </c>
      <c r="H13" s="15">
        <v>92571.1</v>
      </c>
      <c r="I13" s="13">
        <v>84720</v>
      </c>
      <c r="J13" s="15">
        <v>5788.5</v>
      </c>
      <c r="K13" s="15">
        <v>8407.7999999999993</v>
      </c>
      <c r="L13" s="15">
        <v>12098.7</v>
      </c>
      <c r="M13" s="15">
        <v>20274.3</v>
      </c>
      <c r="N13" s="23">
        <f t="shared" si="1"/>
        <v>341942.2</v>
      </c>
    </row>
    <row r="14" spans="1:14" ht="15.75" thickBot="1">
      <c r="A14" s="17"/>
      <c r="B14" t="s">
        <v>40</v>
      </c>
      <c r="C14" s="30" t="s">
        <v>41</v>
      </c>
      <c r="D14" t="s">
        <v>38</v>
      </c>
      <c r="E14" t="s">
        <v>39</v>
      </c>
      <c r="F14" s="2" t="s">
        <v>42</v>
      </c>
      <c r="G14" t="s">
        <v>43</v>
      </c>
      <c r="H14" t="s">
        <v>44</v>
      </c>
      <c r="I14" t="s">
        <v>45</v>
      </c>
      <c r="J14" s="2" t="s">
        <v>46</v>
      </c>
      <c r="K14" s="2" t="s">
        <v>47</v>
      </c>
      <c r="L14" s="2" t="s">
        <v>48</v>
      </c>
      <c r="M14" s="2" t="s">
        <v>49</v>
      </c>
      <c r="N14" s="19"/>
    </row>
    <row r="15" spans="1:14" s="30" customFormat="1" ht="16.5" thickBot="1">
      <c r="A15" s="31" t="s">
        <v>2</v>
      </c>
      <c r="B15" s="28">
        <f>SUM(B16:B25)</f>
        <v>13467.500000000002</v>
      </c>
      <c r="C15" s="28">
        <f t="shared" ref="C15:M15" si="2">SUM(C16:C25)</f>
        <v>5465.0999999999995</v>
      </c>
      <c r="D15" s="28">
        <f t="shared" si="2"/>
        <v>23748.3</v>
      </c>
      <c r="E15" s="28">
        <f t="shared" si="2"/>
        <v>11402.8</v>
      </c>
      <c r="F15" s="15">
        <f t="shared" si="2"/>
        <v>8675.9</v>
      </c>
      <c r="G15" s="28">
        <f t="shared" si="2"/>
        <v>5125</v>
      </c>
      <c r="H15" s="28">
        <f>SUM(H16:H25)</f>
        <v>171261</v>
      </c>
      <c r="I15" s="28">
        <f t="shared" si="2"/>
        <v>62796.7</v>
      </c>
      <c r="J15" s="28">
        <f t="shared" si="2"/>
        <v>5686.5</v>
      </c>
      <c r="K15" s="15">
        <f t="shared" si="2"/>
        <v>8640.1999999999989</v>
      </c>
      <c r="L15" s="15">
        <f>SUM(L16:L25)</f>
        <v>12270</v>
      </c>
      <c r="M15" s="15">
        <f t="shared" si="2"/>
        <v>18867.900000000001</v>
      </c>
      <c r="N15" s="32">
        <f>SUM(B15:M15)</f>
        <v>347406.9</v>
      </c>
    </row>
    <row r="16" spans="1:14" ht="16.5" thickBot="1">
      <c r="A16" s="16" t="s">
        <v>3</v>
      </c>
      <c r="B16" s="13">
        <v>4385.6000000000004</v>
      </c>
      <c r="C16" s="28">
        <v>2650.1</v>
      </c>
      <c r="D16" s="15">
        <v>3318</v>
      </c>
      <c r="E16" s="15">
        <v>2686.4</v>
      </c>
      <c r="F16" s="15">
        <v>2446</v>
      </c>
      <c r="G16" s="13">
        <v>2241.6999999999998</v>
      </c>
      <c r="H16" s="15">
        <v>6967</v>
      </c>
      <c r="I16" s="13">
        <v>5451</v>
      </c>
      <c r="J16" s="15">
        <v>1908.1</v>
      </c>
      <c r="K16" s="15">
        <v>2277.1999999999998</v>
      </c>
      <c r="L16" s="15">
        <v>3432.8</v>
      </c>
      <c r="M16" s="15">
        <v>4700.6000000000004</v>
      </c>
      <c r="N16" s="18">
        <f t="shared" ref="N16:N27" si="3">SUM(B16:M16)</f>
        <v>42464.5</v>
      </c>
    </row>
    <row r="17" spans="1:14" ht="16.5" thickBot="1">
      <c r="A17" s="16" t="s">
        <v>13</v>
      </c>
      <c r="B17" s="13">
        <v>96.6</v>
      </c>
      <c r="C17" s="28">
        <v>96.6</v>
      </c>
      <c r="D17" s="15">
        <v>241.6</v>
      </c>
      <c r="E17" s="15">
        <v>96.6</v>
      </c>
      <c r="F17" s="15">
        <v>96.6</v>
      </c>
      <c r="G17" s="13">
        <v>96.6</v>
      </c>
      <c r="H17" s="15">
        <v>241.6</v>
      </c>
      <c r="I17" s="13">
        <v>241.6</v>
      </c>
      <c r="J17" s="15">
        <v>96.6</v>
      </c>
      <c r="K17" s="15">
        <v>96.6</v>
      </c>
      <c r="L17" s="15">
        <v>241.6</v>
      </c>
      <c r="M17" s="15">
        <v>96.6</v>
      </c>
      <c r="N17" s="18">
        <f t="shared" si="3"/>
        <v>1739.1999999999996</v>
      </c>
    </row>
    <row r="18" spans="1:14" ht="16.5" thickBot="1">
      <c r="A18" s="16" t="s">
        <v>4</v>
      </c>
      <c r="B18" s="13">
        <v>10</v>
      </c>
      <c r="C18" s="28">
        <v>5</v>
      </c>
      <c r="D18" s="15">
        <v>365</v>
      </c>
      <c r="E18" s="15">
        <v>2</v>
      </c>
      <c r="F18" s="15">
        <v>3</v>
      </c>
      <c r="G18" s="13">
        <v>1</v>
      </c>
      <c r="H18" s="15">
        <v>560</v>
      </c>
      <c r="I18" s="13">
        <v>328</v>
      </c>
      <c r="J18" s="15">
        <v>5</v>
      </c>
      <c r="K18" s="15">
        <v>10</v>
      </c>
      <c r="L18" s="15">
        <v>20</v>
      </c>
      <c r="M18" s="15">
        <v>10</v>
      </c>
      <c r="N18" s="18">
        <f t="shared" si="3"/>
        <v>1319</v>
      </c>
    </row>
    <row r="19" spans="1:14" ht="16.5" thickBot="1">
      <c r="A19" s="16" t="s">
        <v>5</v>
      </c>
      <c r="B19" s="13">
        <v>5805.6</v>
      </c>
      <c r="C19" s="28">
        <v>1827.3</v>
      </c>
      <c r="D19" s="15">
        <v>9467</v>
      </c>
      <c r="E19" s="15">
        <v>7549.4</v>
      </c>
      <c r="F19" s="15">
        <v>4967.8</v>
      </c>
      <c r="G19" s="13">
        <v>2526.1</v>
      </c>
      <c r="H19" s="15">
        <v>32259.3</v>
      </c>
      <c r="I19" s="13">
        <v>36054.800000000003</v>
      </c>
      <c r="J19" s="15">
        <v>3437.2</v>
      </c>
      <c r="K19" s="15">
        <v>4827.1000000000004</v>
      </c>
      <c r="L19" s="15">
        <v>5564.6</v>
      </c>
      <c r="M19" s="15">
        <v>9481.9</v>
      </c>
      <c r="N19" s="18">
        <f t="shared" si="3"/>
        <v>123768.1</v>
      </c>
    </row>
    <row r="20" spans="1:14" ht="16.5" thickBot="1">
      <c r="A20" s="16" t="s">
        <v>6</v>
      </c>
      <c r="B20" s="13">
        <v>1228.5</v>
      </c>
      <c r="C20" s="28">
        <v>324.7</v>
      </c>
      <c r="D20" s="15">
        <v>9538.6</v>
      </c>
      <c r="E20" s="15">
        <v>169.3</v>
      </c>
      <c r="F20" s="15">
        <v>664.9</v>
      </c>
      <c r="G20" s="13">
        <v>63.8</v>
      </c>
      <c r="H20" s="15">
        <v>123746.8</v>
      </c>
      <c r="I20" s="13">
        <v>14093.3</v>
      </c>
      <c r="J20" s="15">
        <v>116.6</v>
      </c>
      <c r="K20" s="15">
        <v>419.4</v>
      </c>
      <c r="L20" s="15">
        <v>1201.4000000000001</v>
      </c>
      <c r="M20" s="15">
        <v>3108.8</v>
      </c>
      <c r="N20" s="18">
        <f t="shared" si="3"/>
        <v>154676.09999999998</v>
      </c>
    </row>
    <row r="21" spans="1:14" ht="16.5" thickBot="1">
      <c r="A21" s="16" t="s">
        <v>8</v>
      </c>
      <c r="B21" s="13">
        <v>1346.2</v>
      </c>
      <c r="C21" s="28">
        <v>506.4</v>
      </c>
      <c r="D21" s="15">
        <v>573.1</v>
      </c>
      <c r="E21" s="15">
        <v>719</v>
      </c>
      <c r="F21" s="15">
        <v>413.5</v>
      </c>
      <c r="G21" s="13">
        <v>100</v>
      </c>
      <c r="H21" s="15">
        <v>7148.3</v>
      </c>
      <c r="I21" s="13">
        <v>5662.6</v>
      </c>
      <c r="J21" s="15">
        <v>30</v>
      </c>
      <c r="K21" s="15">
        <v>839.9</v>
      </c>
      <c r="L21" s="15">
        <v>1549.6</v>
      </c>
      <c r="M21" s="15">
        <v>1000</v>
      </c>
      <c r="N21" s="18">
        <f t="shared" si="3"/>
        <v>19888.599999999999</v>
      </c>
    </row>
    <row r="22" spans="1:14" ht="16.5" thickBot="1">
      <c r="A22" s="16" t="s">
        <v>9</v>
      </c>
      <c r="B22" s="13">
        <v>585</v>
      </c>
      <c r="C22" s="28">
        <v>50</v>
      </c>
      <c r="D22" s="15">
        <v>235</v>
      </c>
      <c r="E22" s="15">
        <v>180.1</v>
      </c>
      <c r="F22" s="15">
        <v>81.099999999999994</v>
      </c>
      <c r="G22" s="13">
        <v>95.8</v>
      </c>
      <c r="H22" s="15">
        <v>280</v>
      </c>
      <c r="I22" s="13">
        <v>435.4</v>
      </c>
      <c r="J22" s="15">
        <v>92</v>
      </c>
      <c r="K22" s="15">
        <v>160</v>
      </c>
      <c r="L22" s="15">
        <v>230</v>
      </c>
      <c r="M22" s="15">
        <v>370</v>
      </c>
      <c r="N22" s="18">
        <f t="shared" si="3"/>
        <v>2794.3999999999996</v>
      </c>
    </row>
    <row r="23" spans="1:14" ht="16.5" thickBot="1">
      <c r="A23" s="16" t="s">
        <v>10</v>
      </c>
      <c r="B23" s="13">
        <v>10</v>
      </c>
      <c r="C23" s="28">
        <v>5</v>
      </c>
      <c r="D23" s="15">
        <v>10</v>
      </c>
      <c r="E23" s="15"/>
      <c r="F23" s="15">
        <v>3</v>
      </c>
      <c r="G23" s="13"/>
      <c r="H23" s="15">
        <v>50</v>
      </c>
      <c r="I23" s="13">
        <v>530</v>
      </c>
      <c r="J23" s="15">
        <v>1</v>
      </c>
      <c r="K23" s="15">
        <v>10</v>
      </c>
      <c r="L23" s="15">
        <v>20</v>
      </c>
      <c r="M23" s="15">
        <v>100</v>
      </c>
      <c r="N23" s="18">
        <f t="shared" si="3"/>
        <v>739</v>
      </c>
    </row>
    <row r="24" spans="1:14" ht="16.5" thickBot="1">
      <c r="A24" s="16" t="s">
        <v>11</v>
      </c>
      <c r="B24" s="13"/>
      <c r="C24" s="28"/>
      <c r="D24" s="15"/>
      <c r="E24" s="15"/>
      <c r="F24" s="15"/>
      <c r="G24" s="13"/>
      <c r="H24" s="15">
        <v>8</v>
      </c>
      <c r="I24" s="13"/>
      <c r="J24" s="15"/>
      <c r="K24" s="15"/>
      <c r="L24" s="15">
        <v>10</v>
      </c>
      <c r="M24" s="15"/>
      <c r="N24" s="18">
        <f t="shared" si="3"/>
        <v>18</v>
      </c>
    </row>
    <row r="25" spans="1:14" ht="15.75">
      <c r="A25" s="24" t="s">
        <v>12</v>
      </c>
      <c r="B25" s="13"/>
      <c r="C25" s="28"/>
      <c r="D25" s="15"/>
      <c r="E25" s="15"/>
      <c r="F25" s="15"/>
      <c r="G25" s="13"/>
      <c r="H25" s="15"/>
      <c r="I25" s="13"/>
      <c r="J25" s="15"/>
      <c r="K25" s="15"/>
      <c r="L25" s="15"/>
      <c r="M25" s="15"/>
      <c r="N25" s="18">
        <f t="shared" si="3"/>
        <v>0</v>
      </c>
    </row>
    <row r="26" spans="1:14" ht="15.75">
      <c r="A26" s="25" t="s">
        <v>52</v>
      </c>
      <c r="B26" s="13">
        <v>417.1</v>
      </c>
      <c r="C26" s="28">
        <v>141.4</v>
      </c>
      <c r="D26" s="13">
        <v>290</v>
      </c>
      <c r="E26" s="13">
        <v>268.8</v>
      </c>
      <c r="F26" s="15">
        <v>167.3</v>
      </c>
      <c r="G26" s="13">
        <v>163.69999999999999</v>
      </c>
      <c r="H26" s="15">
        <v>430.1</v>
      </c>
      <c r="I26" s="13">
        <v>1433.5</v>
      </c>
      <c r="J26" s="15">
        <v>71.8</v>
      </c>
      <c r="K26" s="15">
        <v>219.1</v>
      </c>
      <c r="L26" s="15">
        <v>58.6</v>
      </c>
      <c r="M26" s="15">
        <v>402.5</v>
      </c>
      <c r="N26" s="23">
        <f t="shared" si="3"/>
        <v>4063.9</v>
      </c>
    </row>
    <row r="27" spans="1:14" ht="16.5" thickBot="1">
      <c r="A27" s="25" t="s">
        <v>53</v>
      </c>
      <c r="B27" s="13">
        <v>13393.2</v>
      </c>
      <c r="C27" s="28">
        <v>5461.4</v>
      </c>
      <c r="D27" s="13">
        <v>23655.4</v>
      </c>
      <c r="E27" s="13">
        <v>11423.9</v>
      </c>
      <c r="F27" s="15">
        <v>8508</v>
      </c>
      <c r="G27" s="13">
        <v>5090.2</v>
      </c>
      <c r="H27" s="13">
        <v>170830.9</v>
      </c>
      <c r="I27" s="13">
        <v>62268.7</v>
      </c>
      <c r="J27" s="15">
        <v>5654.7</v>
      </c>
      <c r="K27" s="15">
        <v>8562.2000000000007</v>
      </c>
      <c r="L27" s="15">
        <v>12370.8</v>
      </c>
      <c r="M27" s="15">
        <v>18465.400000000001</v>
      </c>
      <c r="N27" s="23">
        <f t="shared" si="3"/>
        <v>345684.80000000005</v>
      </c>
    </row>
    <row r="28" spans="1:14" s="30" customFormat="1" ht="16.5" thickBot="1">
      <c r="A28" s="31" t="s">
        <v>2</v>
      </c>
      <c r="B28" s="28">
        <f>SUM(B29:B38)</f>
        <v>13292.3</v>
      </c>
      <c r="C28" s="28">
        <f t="shared" ref="C28:M28" si="4">SUM(C29:C38)</f>
        <v>5474.2</v>
      </c>
      <c r="D28" s="28">
        <f t="shared" si="4"/>
        <v>39760.899999999994</v>
      </c>
      <c r="E28" s="28">
        <f t="shared" si="4"/>
        <v>11349.099999999999</v>
      </c>
      <c r="F28" s="15">
        <f t="shared" si="4"/>
        <v>8796.2000000000007</v>
      </c>
      <c r="G28" s="28">
        <f t="shared" si="4"/>
        <v>5071.9000000000005</v>
      </c>
      <c r="H28" s="28">
        <f>SUM(H29:H38)</f>
        <v>126752.9</v>
      </c>
      <c r="I28" s="28">
        <f t="shared" si="4"/>
        <v>62745.000000000007</v>
      </c>
      <c r="J28" s="28">
        <f t="shared" si="4"/>
        <v>8568.3000000000011</v>
      </c>
      <c r="K28" s="15">
        <f t="shared" si="4"/>
        <v>8519.9</v>
      </c>
      <c r="L28" s="15">
        <f>SUM(L29:L38)</f>
        <v>15607.800000000001</v>
      </c>
      <c r="M28" s="15">
        <f t="shared" si="4"/>
        <v>19076.5</v>
      </c>
      <c r="N28" s="32">
        <f>SUM(B28:M28)</f>
        <v>325015</v>
      </c>
    </row>
    <row r="29" spans="1:14" ht="16.5" thickBot="1">
      <c r="A29" s="16" t="s">
        <v>3</v>
      </c>
      <c r="B29" s="13">
        <v>4465.6000000000004</v>
      </c>
      <c r="C29" s="28">
        <v>2651.8</v>
      </c>
      <c r="D29" s="15">
        <v>3355</v>
      </c>
      <c r="E29" s="15">
        <v>2556.6</v>
      </c>
      <c r="F29" s="15">
        <v>2417.3000000000002</v>
      </c>
      <c r="G29" s="13">
        <v>2124.3000000000002</v>
      </c>
      <c r="H29" s="13">
        <v>5967</v>
      </c>
      <c r="I29" s="13">
        <v>5555.7</v>
      </c>
      <c r="J29" s="15">
        <v>1957</v>
      </c>
      <c r="K29" s="15">
        <v>2275.5</v>
      </c>
      <c r="L29" s="15">
        <v>3818.3</v>
      </c>
      <c r="M29" s="15">
        <v>4700.6000000000004</v>
      </c>
      <c r="N29" s="18">
        <f t="shared" ref="N29:N37" si="5">SUM(B29:M29)</f>
        <v>41844.700000000004</v>
      </c>
    </row>
    <row r="30" spans="1:14" ht="16.5" thickBot="1">
      <c r="A30" s="16" t="s">
        <v>13</v>
      </c>
      <c r="B30" s="13">
        <v>99.9</v>
      </c>
      <c r="C30" s="28">
        <v>99.9</v>
      </c>
      <c r="D30" s="15">
        <v>249.9</v>
      </c>
      <c r="E30" s="15">
        <v>99.9</v>
      </c>
      <c r="F30" s="15">
        <v>99.9</v>
      </c>
      <c r="G30" s="13">
        <v>99.9</v>
      </c>
      <c r="H30" s="13">
        <v>249.9</v>
      </c>
      <c r="I30" s="13">
        <v>249.9</v>
      </c>
      <c r="J30" s="15">
        <v>99.9</v>
      </c>
      <c r="K30" s="15">
        <v>99.9</v>
      </c>
      <c r="L30" s="15">
        <v>249.9</v>
      </c>
      <c r="M30" s="15">
        <v>99.9</v>
      </c>
      <c r="N30" s="18">
        <f t="shared" si="5"/>
        <v>1798.8000000000004</v>
      </c>
    </row>
    <row r="31" spans="1:14" ht="16.5" thickBot="1">
      <c r="A31" s="16" t="s">
        <v>4</v>
      </c>
      <c r="B31" s="13">
        <v>10</v>
      </c>
      <c r="C31" s="28">
        <v>5</v>
      </c>
      <c r="D31" s="15">
        <v>395</v>
      </c>
      <c r="E31" s="15">
        <v>2</v>
      </c>
      <c r="F31" s="15">
        <v>3</v>
      </c>
      <c r="G31" s="13">
        <v>1</v>
      </c>
      <c r="H31" s="13">
        <v>560</v>
      </c>
      <c r="I31" s="13">
        <v>328</v>
      </c>
      <c r="J31" s="15">
        <v>5</v>
      </c>
      <c r="K31" s="15">
        <v>10</v>
      </c>
      <c r="L31" s="15">
        <v>20</v>
      </c>
      <c r="M31" s="15">
        <v>10</v>
      </c>
      <c r="N31" s="18">
        <f t="shared" si="5"/>
        <v>1349</v>
      </c>
    </row>
    <row r="32" spans="1:14" ht="16.5" thickBot="1">
      <c r="A32" s="16" t="s">
        <v>5</v>
      </c>
      <c r="B32" s="13">
        <v>5890.8</v>
      </c>
      <c r="C32" s="28">
        <v>1854.6</v>
      </c>
      <c r="D32" s="15">
        <v>32397.1</v>
      </c>
      <c r="E32" s="15">
        <v>7663</v>
      </c>
      <c r="F32" s="15">
        <v>5046.7</v>
      </c>
      <c r="G32" s="13">
        <v>2564.1</v>
      </c>
      <c r="H32" s="13">
        <v>32383.3</v>
      </c>
      <c r="I32" s="13">
        <v>36504.800000000003</v>
      </c>
      <c r="J32" s="15">
        <v>3487.8</v>
      </c>
      <c r="K32" s="15">
        <v>4891.8999999999996</v>
      </c>
      <c r="L32" s="15">
        <v>5558.5</v>
      </c>
      <c r="M32" s="15">
        <v>9611.1</v>
      </c>
      <c r="N32" s="18">
        <f t="shared" si="5"/>
        <v>147853.70000000001</v>
      </c>
    </row>
    <row r="33" spans="1:14" ht="16.5" thickBot="1">
      <c r="A33" s="16" t="s">
        <v>6</v>
      </c>
      <c r="B33" s="13">
        <v>1251.9000000000001</v>
      </c>
      <c r="C33" s="28">
        <v>306.5</v>
      </c>
      <c r="D33" s="15">
        <v>2539.1999999999998</v>
      </c>
      <c r="E33" s="15">
        <v>140</v>
      </c>
      <c r="F33" s="15">
        <v>851.2</v>
      </c>
      <c r="G33" s="13">
        <v>63.8</v>
      </c>
      <c r="H33" s="13">
        <v>80106.399999999994</v>
      </c>
      <c r="I33" s="13">
        <v>13636.5</v>
      </c>
      <c r="J33" s="15">
        <v>2894.6</v>
      </c>
      <c r="K33" s="15">
        <v>296.8</v>
      </c>
      <c r="L33" s="15">
        <v>4001.1</v>
      </c>
      <c r="M33" s="15">
        <v>3184.9</v>
      </c>
      <c r="N33" s="18">
        <f t="shared" si="5"/>
        <v>109272.90000000001</v>
      </c>
    </row>
    <row r="34" spans="1:14" ht="16.5" thickBot="1">
      <c r="A34" s="16" t="s">
        <v>8</v>
      </c>
      <c r="B34" s="13">
        <v>955.1</v>
      </c>
      <c r="C34" s="28">
        <v>501.4</v>
      </c>
      <c r="D34" s="15">
        <v>574.70000000000005</v>
      </c>
      <c r="E34" s="15">
        <v>699.8</v>
      </c>
      <c r="F34" s="15">
        <v>289.5</v>
      </c>
      <c r="G34" s="13">
        <v>100</v>
      </c>
      <c r="H34" s="13">
        <v>7148.3</v>
      </c>
      <c r="I34" s="13">
        <v>5495.3</v>
      </c>
      <c r="J34" s="15">
        <v>30</v>
      </c>
      <c r="K34" s="15">
        <v>770.8</v>
      </c>
      <c r="L34" s="15">
        <v>1695</v>
      </c>
      <c r="M34" s="15">
        <v>1000</v>
      </c>
      <c r="N34" s="18">
        <f t="shared" si="5"/>
        <v>19259.899999999998</v>
      </c>
    </row>
    <row r="35" spans="1:14" ht="16.5" thickBot="1">
      <c r="A35" s="16" t="s">
        <v>9</v>
      </c>
      <c r="B35" s="13">
        <v>609</v>
      </c>
      <c r="C35" s="28">
        <v>50</v>
      </c>
      <c r="D35" s="15">
        <v>240</v>
      </c>
      <c r="E35" s="15">
        <v>187.8</v>
      </c>
      <c r="F35" s="15">
        <v>85.6</v>
      </c>
      <c r="G35" s="13">
        <v>118.8</v>
      </c>
      <c r="H35" s="13">
        <v>280</v>
      </c>
      <c r="I35" s="13">
        <v>444.8</v>
      </c>
      <c r="J35" s="15">
        <v>93</v>
      </c>
      <c r="K35" s="15">
        <v>165</v>
      </c>
      <c r="L35" s="15">
        <v>235</v>
      </c>
      <c r="M35" s="15">
        <v>370</v>
      </c>
      <c r="N35" s="18">
        <f t="shared" si="5"/>
        <v>2879</v>
      </c>
    </row>
    <row r="36" spans="1:14" ht="16.5" thickBot="1">
      <c r="A36" s="16" t="s">
        <v>10</v>
      </c>
      <c r="B36" s="13">
        <v>10</v>
      </c>
      <c r="C36" s="28">
        <v>5</v>
      </c>
      <c r="D36" s="15">
        <v>10</v>
      </c>
      <c r="E36" s="15"/>
      <c r="F36" s="15">
        <v>3</v>
      </c>
      <c r="G36" s="13"/>
      <c r="H36" s="13">
        <v>50</v>
      </c>
      <c r="I36" s="13">
        <v>530</v>
      </c>
      <c r="J36" s="15">
        <v>1</v>
      </c>
      <c r="K36" s="15">
        <v>10</v>
      </c>
      <c r="L36" s="15">
        <v>20</v>
      </c>
      <c r="M36" s="15">
        <v>100</v>
      </c>
      <c r="N36" s="18">
        <f t="shared" si="5"/>
        <v>739</v>
      </c>
    </row>
    <row r="37" spans="1:14" ht="16.5" thickBot="1">
      <c r="A37" s="16" t="s">
        <v>11</v>
      </c>
      <c r="B37" s="13"/>
      <c r="C37" s="28"/>
      <c r="D37" s="2"/>
      <c r="E37" s="15"/>
      <c r="F37" s="15"/>
      <c r="G37" s="13"/>
      <c r="H37" s="13">
        <v>8</v>
      </c>
      <c r="I37" s="13"/>
      <c r="J37" s="15"/>
      <c r="K37" s="15"/>
      <c r="L37" s="15">
        <v>10</v>
      </c>
      <c r="M37" s="15"/>
      <c r="N37" s="18">
        <f t="shared" si="5"/>
        <v>18</v>
      </c>
    </row>
    <row r="38" spans="1:14" ht="15.75">
      <c r="A38" s="24" t="s">
        <v>12</v>
      </c>
      <c r="B38" s="13"/>
      <c r="C38" s="28"/>
      <c r="D38" s="15"/>
      <c r="E38" s="15"/>
      <c r="F38" s="15"/>
      <c r="G38" s="13"/>
      <c r="H38" s="13"/>
      <c r="I38" s="13"/>
      <c r="J38" s="15"/>
      <c r="K38" s="15"/>
      <c r="L38" s="15"/>
      <c r="M38" s="15"/>
      <c r="N38" s="23">
        <f t="shared" ref="N38:N40" si="6">SUM(B38:M38)</f>
        <v>0</v>
      </c>
    </row>
    <row r="39" spans="1:14" ht="15.75">
      <c r="A39" s="25" t="s">
        <v>52</v>
      </c>
      <c r="B39" s="13">
        <v>418.7</v>
      </c>
      <c r="C39" s="28">
        <v>141.69999999999999</v>
      </c>
      <c r="D39" s="13">
        <v>290</v>
      </c>
      <c r="E39" s="13">
        <v>350.1</v>
      </c>
      <c r="F39" s="15">
        <v>167.9</v>
      </c>
      <c r="G39" s="13">
        <v>163.9</v>
      </c>
      <c r="H39" s="15">
        <v>171</v>
      </c>
      <c r="I39" s="13">
        <v>2045.9</v>
      </c>
      <c r="J39" s="15">
        <v>71.900000000000006</v>
      </c>
      <c r="K39" s="15">
        <v>297.3</v>
      </c>
      <c r="L39" s="15">
        <v>60.6</v>
      </c>
      <c r="M39" s="15">
        <v>402.9</v>
      </c>
      <c r="N39" s="23">
        <f t="shared" si="6"/>
        <v>4581.9000000000005</v>
      </c>
    </row>
    <row r="40" spans="1:14" ht="15.75">
      <c r="A40" s="25" t="s">
        <v>53</v>
      </c>
      <c r="B40" s="13">
        <v>13567.9</v>
      </c>
      <c r="C40" s="28">
        <v>5615.4</v>
      </c>
      <c r="D40" s="13">
        <v>39867.699999999997</v>
      </c>
      <c r="E40" s="13">
        <v>11591</v>
      </c>
      <c r="F40" s="15">
        <v>8627.5</v>
      </c>
      <c r="G40" s="13">
        <v>5169.7</v>
      </c>
      <c r="H40" s="13">
        <v>126581.9</v>
      </c>
      <c r="I40" s="13">
        <v>62507.1</v>
      </c>
      <c r="J40" s="15">
        <v>8576.6</v>
      </c>
      <c r="K40" s="15">
        <v>8665.7999999999993</v>
      </c>
      <c r="L40" s="15">
        <v>15917.6</v>
      </c>
      <c r="M40" s="15">
        <v>18673.599999999999</v>
      </c>
      <c r="N40" s="23">
        <f t="shared" si="6"/>
        <v>325361.79999999987</v>
      </c>
    </row>
    <row r="41" spans="1:14">
      <c r="A41">
        <v>2023</v>
      </c>
      <c r="B41">
        <v>13810.3</v>
      </c>
      <c r="C41" s="30">
        <v>5602.8</v>
      </c>
      <c r="D41">
        <v>23945.4</v>
      </c>
      <c r="E41">
        <v>11692.7</v>
      </c>
      <c r="F41" s="2">
        <v>8886.2000000000007</v>
      </c>
      <c r="G41">
        <v>5253.9</v>
      </c>
      <c r="H41">
        <v>170830.9</v>
      </c>
      <c r="I41">
        <v>63702.2</v>
      </c>
      <c r="J41" s="2">
        <v>5726.5</v>
      </c>
      <c r="K41" s="2">
        <v>8859.2999999999993</v>
      </c>
      <c r="L41" s="26">
        <v>12429.4</v>
      </c>
      <c r="M41" s="2">
        <v>18867.900000000001</v>
      </c>
      <c r="N41" s="27">
        <f>SUM(B41:M41)</f>
        <v>349607.5</v>
      </c>
    </row>
    <row r="42" spans="1:14">
      <c r="A42">
        <v>2024</v>
      </c>
      <c r="B42">
        <v>13567.9</v>
      </c>
      <c r="C42" s="30">
        <v>5615.4</v>
      </c>
      <c r="D42">
        <v>39867.699999999997</v>
      </c>
      <c r="E42">
        <v>11591</v>
      </c>
      <c r="F42" s="2">
        <v>8627.5</v>
      </c>
      <c r="G42">
        <v>5169.7</v>
      </c>
      <c r="H42">
        <v>126581.9</v>
      </c>
      <c r="I42">
        <v>62507.1</v>
      </c>
      <c r="J42" s="2">
        <v>8576.6</v>
      </c>
      <c r="K42" s="2">
        <v>8665.7999999999993</v>
      </c>
      <c r="L42" s="26">
        <v>15917.6</v>
      </c>
      <c r="M42" s="2">
        <v>18673.599999999999</v>
      </c>
      <c r="N42" s="27">
        <f>SUM(B42:M42)</f>
        <v>325361.79999999987</v>
      </c>
    </row>
  </sheetData>
  <pageMargins left="0.11811023622047245" right="0.11811023622047245" top="0.15748031496062992" bottom="0.15748031496062992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2023-11-08T13:47:24Z</dcterms:modified>
</cp:coreProperties>
</file>