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90" yWindow="105" windowWidth="8415" windowHeight="3345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Лист1!$A$7</definedName>
  </definedNames>
  <calcPr calcId="125725"/>
</workbook>
</file>

<file path=xl/calcChain.xml><?xml version="1.0" encoding="utf-8"?>
<calcChain xmlns="http://schemas.openxmlformats.org/spreadsheetml/2006/main">
  <c r="N16" i="1"/>
  <c r="L16"/>
  <c r="J16"/>
  <c r="D16" l="1"/>
  <c r="O16"/>
  <c r="M16"/>
  <c r="K16"/>
  <c r="I12" l="1"/>
  <c r="I20" l="1"/>
  <c r="H16"/>
  <c r="I16"/>
  <c r="F16"/>
  <c r="G16"/>
  <c r="E16"/>
  <c r="D12" l="1"/>
  <c r="C23" l="1"/>
  <c r="B23"/>
  <c r="F12" l="1"/>
  <c r="F20" s="1"/>
  <c r="B18" l="1"/>
  <c r="B15"/>
  <c r="C15"/>
  <c r="C19"/>
  <c r="B14"/>
  <c r="C18" l="1"/>
  <c r="F21"/>
  <c r="B19"/>
  <c r="C14" l="1"/>
  <c r="E12"/>
  <c r="E20" s="1"/>
  <c r="E21" s="1"/>
  <c r="G12"/>
  <c r="G20" s="1"/>
  <c r="G21" s="1"/>
  <c r="H12"/>
  <c r="I21"/>
  <c r="J12"/>
  <c r="K12"/>
  <c r="L12"/>
  <c r="M12"/>
  <c r="N12"/>
  <c r="O12"/>
  <c r="D20"/>
  <c r="D21" s="1"/>
  <c r="J20" l="1"/>
  <c r="N20"/>
  <c r="N21" s="1"/>
  <c r="L20"/>
  <c r="M20"/>
  <c r="M21" s="1"/>
  <c r="O20"/>
  <c r="O21" s="1"/>
  <c r="H20"/>
  <c r="H21" s="1"/>
  <c r="B12"/>
  <c r="C12"/>
  <c r="C17" l="1"/>
  <c r="B17"/>
  <c r="C16" l="1"/>
  <c r="C20" s="1"/>
  <c r="C21" s="1"/>
  <c r="K20"/>
  <c r="K21" s="1"/>
  <c r="J21"/>
  <c r="B16"/>
  <c r="B20" s="1"/>
  <c r="B21" s="1"/>
</calcChain>
</file>

<file path=xl/sharedStrings.xml><?xml version="1.0" encoding="utf-8"?>
<sst xmlns="http://schemas.openxmlformats.org/spreadsheetml/2006/main" count="40" uniqueCount="29">
  <si>
    <t>Всего бюджет</t>
  </si>
  <si>
    <t>Консолидированный</t>
  </si>
  <si>
    <t>Районный</t>
  </si>
  <si>
    <t>консолидированный</t>
  </si>
  <si>
    <t>районный</t>
  </si>
  <si>
    <t>ДОХОДЫ,</t>
  </si>
  <si>
    <t>в том числе:</t>
  </si>
  <si>
    <t>Налоговые и неналоговые</t>
  </si>
  <si>
    <t>Безвозмездные перечисления</t>
  </si>
  <si>
    <t>РАСХОДЫ, в том числе</t>
  </si>
  <si>
    <t>на реализацию муниципальных программ</t>
  </si>
  <si>
    <t>на реализацию непрограммных мероприятий</t>
  </si>
  <si>
    <t>по обслуживанию муниципального долга</t>
  </si>
  <si>
    <t>ДЕФИЦИТ</t>
  </si>
  <si>
    <t>ИСТОЧНИКИ ФИНАНСИРОВАНИЯ БЮДЖЕТА,</t>
  </si>
  <si>
    <t>Долг</t>
  </si>
  <si>
    <t>Использование остатков средств бюджета</t>
  </si>
  <si>
    <t>2022 год</t>
  </si>
  <si>
    <t>Приложение 1</t>
  </si>
  <si>
    <t xml:space="preserve">к постановлению администрации </t>
  </si>
  <si>
    <t>Панинского муниципального района</t>
  </si>
  <si>
    <r>
      <t xml:space="preserve">                                                                                                                                                                               1.</t>
    </r>
    <r>
      <rPr>
        <b/>
        <sz val="7"/>
        <color rgb="FF000000"/>
        <rFont val="Times New Roman"/>
        <family val="1"/>
        <charset val="204"/>
      </rPr>
      <t xml:space="preserve">    </t>
    </r>
    <r>
      <rPr>
        <b/>
        <sz val="14"/>
        <color rgb="FF000000"/>
        <rFont val="Times New Roman"/>
        <family val="1"/>
        <charset val="204"/>
      </rPr>
      <t xml:space="preserve">Прогноз основных характеристик бюджета Панинского муниципального района </t>
    </r>
  </si>
  <si>
    <t>2023 год</t>
  </si>
  <si>
    <t>2024 год</t>
  </si>
  <si>
    <t>2025 год</t>
  </si>
  <si>
    <t>2026 год</t>
  </si>
  <si>
    <t>2027 год</t>
  </si>
  <si>
    <t xml:space="preserve">                                                                                                                                                                        Бюджетный прогноз Панинского муниципального района  на период 2022-2027 г</t>
  </si>
  <si>
    <t>от 15.03.2022 № 107</t>
  </si>
</sst>
</file>

<file path=xl/styles.xml><?xml version="1.0" encoding="utf-8"?>
<styleSheet xmlns="http://schemas.openxmlformats.org/spreadsheetml/2006/main">
  <numFmts count="1">
    <numFmt numFmtId="164" formatCode="#,##0.0"/>
  </numFmts>
  <fonts count="12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b/>
      <sz val="11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0" fontId="8" fillId="2" borderId="5" xfId="0" applyFont="1" applyFill="1" applyBorder="1" applyAlignment="1">
      <alignment vertical="top" wrapText="1"/>
    </xf>
    <xf numFmtId="0" fontId="8" fillId="2" borderId="2" xfId="0" applyFont="1" applyFill="1" applyBorder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164" fontId="1" fillId="2" borderId="4" xfId="0" applyNumberFormat="1" applyFont="1" applyFill="1" applyBorder="1" applyAlignment="1">
      <alignment horizontal="center" vertical="top" wrapText="1"/>
    </xf>
    <xf numFmtId="164" fontId="8" fillId="2" borderId="4" xfId="0" applyNumberFormat="1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vertical="top" wrapText="1"/>
    </xf>
    <xf numFmtId="0" fontId="1" fillId="2" borderId="5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vertical="top" wrapText="1"/>
    </xf>
    <xf numFmtId="0" fontId="1" fillId="2" borderId="7" xfId="0" applyFont="1" applyFill="1" applyBorder="1" applyAlignment="1">
      <alignment vertical="top" wrapText="1"/>
    </xf>
    <xf numFmtId="0" fontId="1" fillId="2" borderId="0" xfId="0" applyFont="1" applyFill="1" applyAlignment="1">
      <alignment horizontal="right"/>
    </xf>
    <xf numFmtId="0" fontId="0" fillId="2" borderId="0" xfId="0" applyFill="1"/>
    <xf numFmtId="0" fontId="7" fillId="2" borderId="0" xfId="1" applyFill="1" applyAlignment="1" applyProtection="1">
      <alignment horizontal="right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1" fillId="2" borderId="4" xfId="0" applyFont="1" applyFill="1" applyBorder="1" applyAlignment="1">
      <alignment horizontal="center" vertical="center" textRotation="90" wrapText="1"/>
    </xf>
    <xf numFmtId="164" fontId="1" fillId="2" borderId="1" xfId="0" applyNumberFormat="1" applyFont="1" applyFill="1" applyBorder="1" applyAlignment="1">
      <alignment vertical="top" wrapText="1"/>
    </xf>
    <xf numFmtId="0" fontId="11" fillId="2" borderId="0" xfId="0" applyFont="1" applyFill="1"/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164" fontId="8" fillId="2" borderId="1" xfId="0" applyNumberFormat="1" applyFont="1" applyFill="1" applyBorder="1" applyAlignment="1">
      <alignment horizontal="center" vertical="top" wrapText="1"/>
    </xf>
    <xf numFmtId="164" fontId="8" fillId="2" borderId="2" xfId="0" applyNumberFormat="1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top" wrapText="1"/>
    </xf>
    <xf numFmtId="164" fontId="1" fillId="2" borderId="1" xfId="0" applyNumberFormat="1" applyFont="1" applyFill="1" applyBorder="1" applyAlignment="1">
      <alignment horizontal="center" vertical="top" wrapText="1"/>
    </xf>
    <xf numFmtId="164" fontId="10" fillId="0" borderId="0" xfId="0" applyNumberFormat="1" applyFont="1" applyBorder="1" applyAlignment="1">
      <alignment horizontal="center" vertical="top" wrapText="1"/>
    </xf>
    <xf numFmtId="164" fontId="9" fillId="2" borderId="1" xfId="0" applyNumberFormat="1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7"/>
  <sheetViews>
    <sheetView tabSelected="1" workbookViewId="0">
      <selection activeCell="H10" sqref="H10:I10"/>
    </sheetView>
  </sheetViews>
  <sheetFormatPr defaultRowHeight="15"/>
  <cols>
    <col min="1" max="1" width="23" customWidth="1"/>
    <col min="2" max="3" width="13.140625" customWidth="1"/>
    <col min="4" max="4" width="12.28515625" customWidth="1"/>
    <col min="5" max="5" width="11.85546875" customWidth="1"/>
    <col min="6" max="11" width="11.28515625" customWidth="1"/>
    <col min="12" max="12" width="12.7109375" customWidth="1"/>
    <col min="13" max="13" width="11.28515625" customWidth="1"/>
    <col min="14" max="14" width="12.140625" customWidth="1"/>
    <col min="15" max="15" width="11.28515625" customWidth="1"/>
  </cols>
  <sheetData>
    <row r="1" spans="1:15">
      <c r="A1" s="11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15">
      <c r="A2" s="13"/>
      <c r="B2" s="12"/>
      <c r="C2" s="12"/>
      <c r="D2" s="12"/>
      <c r="E2" s="12"/>
      <c r="F2" s="12"/>
      <c r="G2" s="12"/>
      <c r="H2" s="12"/>
      <c r="I2" s="12"/>
      <c r="J2" s="14" t="s">
        <v>18</v>
      </c>
      <c r="K2" s="14"/>
      <c r="L2" s="12"/>
      <c r="M2" s="12"/>
      <c r="N2" s="12"/>
      <c r="O2" s="12"/>
    </row>
    <row r="3" spans="1:15">
      <c r="A3" s="15"/>
      <c r="B3" s="12"/>
      <c r="C3" s="12"/>
      <c r="D3" s="12"/>
      <c r="E3" s="12"/>
      <c r="F3" s="12"/>
      <c r="G3" s="12"/>
      <c r="H3" s="12"/>
      <c r="I3" s="12"/>
      <c r="J3" s="12" t="s">
        <v>19</v>
      </c>
      <c r="K3" s="12"/>
      <c r="L3" s="13"/>
      <c r="M3" s="12"/>
      <c r="N3" s="12"/>
      <c r="O3" s="12"/>
    </row>
    <row r="4" spans="1:15">
      <c r="A4" s="15"/>
      <c r="B4" s="12"/>
      <c r="C4" s="12"/>
      <c r="D4" s="12"/>
      <c r="E4" s="12"/>
      <c r="F4" s="12"/>
      <c r="G4" s="12"/>
      <c r="H4" s="12"/>
      <c r="I4" s="12"/>
      <c r="J4" s="12" t="s">
        <v>20</v>
      </c>
      <c r="K4" s="12"/>
      <c r="L4" s="15"/>
      <c r="M4" s="12"/>
      <c r="N4" s="12"/>
      <c r="O4" s="12"/>
    </row>
    <row r="5" spans="1:15">
      <c r="A5" s="11"/>
      <c r="B5" s="12"/>
      <c r="C5" s="12"/>
      <c r="D5" s="12"/>
      <c r="E5" s="12"/>
      <c r="F5" s="12"/>
      <c r="G5" s="12"/>
      <c r="H5" s="12"/>
      <c r="I5" s="12"/>
      <c r="J5" s="20" t="s">
        <v>28</v>
      </c>
      <c r="K5" s="12"/>
      <c r="L5" s="15"/>
      <c r="M5" s="12"/>
      <c r="N5" s="12"/>
      <c r="O5" s="12"/>
    </row>
    <row r="6" spans="1:15" ht="18.75">
      <c r="A6" s="16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18.75">
      <c r="A7" s="16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</row>
    <row r="8" spans="1:15" ht="18.75">
      <c r="A8" s="16" t="s">
        <v>21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</row>
    <row r="9" spans="1:15" ht="15.75" thickBot="1">
      <c r="A9" s="17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</row>
    <row r="10" spans="1:15" ht="15.75" thickBot="1">
      <c r="A10" s="21"/>
      <c r="B10" s="23" t="s">
        <v>0</v>
      </c>
      <c r="C10" s="24"/>
      <c r="D10" s="23" t="s">
        <v>17</v>
      </c>
      <c r="E10" s="24"/>
      <c r="F10" s="23" t="s">
        <v>22</v>
      </c>
      <c r="G10" s="24"/>
      <c r="H10" s="23" t="s">
        <v>23</v>
      </c>
      <c r="I10" s="24"/>
      <c r="J10" s="23" t="s">
        <v>24</v>
      </c>
      <c r="K10" s="24"/>
      <c r="L10" s="23" t="s">
        <v>25</v>
      </c>
      <c r="M10" s="24"/>
      <c r="N10" s="23" t="s">
        <v>26</v>
      </c>
      <c r="O10" s="24"/>
    </row>
    <row r="11" spans="1:15" ht="77.25" customHeight="1" thickBot="1">
      <c r="A11" s="22"/>
      <c r="B11" s="8" t="s">
        <v>1</v>
      </c>
      <c r="C11" s="8" t="s">
        <v>2</v>
      </c>
      <c r="D11" s="18" t="s">
        <v>3</v>
      </c>
      <c r="E11" s="18" t="s">
        <v>4</v>
      </c>
      <c r="F11" s="18" t="s">
        <v>3</v>
      </c>
      <c r="G11" s="18" t="s">
        <v>4</v>
      </c>
      <c r="H11" s="18" t="s">
        <v>3</v>
      </c>
      <c r="I11" s="18" t="s">
        <v>4</v>
      </c>
      <c r="J11" s="18" t="s">
        <v>3</v>
      </c>
      <c r="K11" s="18" t="s">
        <v>4</v>
      </c>
      <c r="L11" s="18" t="s">
        <v>3</v>
      </c>
      <c r="M11" s="18" t="s">
        <v>4</v>
      </c>
      <c r="N11" s="18" t="s">
        <v>3</v>
      </c>
      <c r="O11" s="18" t="s">
        <v>4</v>
      </c>
    </row>
    <row r="12" spans="1:15">
      <c r="A12" s="1" t="s">
        <v>5</v>
      </c>
      <c r="B12" s="25">
        <f>D12+F12+H12+J12+L12+N12</f>
        <v>5673975.2999999998</v>
      </c>
      <c r="C12" s="25">
        <f>E12+G12+I12+K12+M12+O12</f>
        <v>3620896.9000000004</v>
      </c>
      <c r="D12" s="25">
        <f>D14+D15</f>
        <v>986781.9</v>
      </c>
      <c r="E12" s="25">
        <f t="shared" ref="E12:O12" si="0">E14+E15</f>
        <v>644839.69999999995</v>
      </c>
      <c r="F12" s="25">
        <f>F14+F15</f>
        <v>952207.8</v>
      </c>
      <c r="G12" s="25">
        <f>G14+G15</f>
        <v>614216.80000000005</v>
      </c>
      <c r="H12" s="25">
        <f t="shared" si="0"/>
        <v>866299.8</v>
      </c>
      <c r="I12" s="25">
        <f>I14+I15</f>
        <v>557103.69999999995</v>
      </c>
      <c r="J12" s="25">
        <f t="shared" si="0"/>
        <v>911366.6</v>
      </c>
      <c r="K12" s="25">
        <f t="shared" si="0"/>
        <v>573309.80000000005</v>
      </c>
      <c r="L12" s="25">
        <f t="shared" si="0"/>
        <v>957085</v>
      </c>
      <c r="M12" s="25">
        <f t="shared" si="0"/>
        <v>602125.69999999995</v>
      </c>
      <c r="N12" s="25">
        <f t="shared" si="0"/>
        <v>1000234.2</v>
      </c>
      <c r="O12" s="25">
        <f t="shared" si="0"/>
        <v>629301.19999999995</v>
      </c>
    </row>
    <row r="13" spans="1:15" ht="15.75" thickBot="1">
      <c r="A13" s="2" t="s">
        <v>6</v>
      </c>
      <c r="B13" s="27"/>
      <c r="C13" s="27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</row>
    <row r="14" spans="1:15" ht="30.6" customHeight="1" thickBot="1">
      <c r="A14" s="3" t="s">
        <v>7</v>
      </c>
      <c r="B14" s="4">
        <f>D14+F14+H14+J14+L14+N14</f>
        <v>1526183</v>
      </c>
      <c r="C14" s="4">
        <f>E14+G14+I14+K14+M14+O14</f>
        <v>900285</v>
      </c>
      <c r="D14" s="4">
        <v>231297</v>
      </c>
      <c r="E14" s="4">
        <v>135086</v>
      </c>
      <c r="F14" s="4">
        <v>235760</v>
      </c>
      <c r="G14" s="4">
        <v>138171</v>
      </c>
      <c r="H14" s="4">
        <v>246836</v>
      </c>
      <c r="I14" s="4">
        <v>147659</v>
      </c>
      <c r="J14" s="4">
        <v>258432</v>
      </c>
      <c r="K14" s="4">
        <v>153565</v>
      </c>
      <c r="L14" s="4">
        <v>270573</v>
      </c>
      <c r="M14" s="4">
        <v>159708</v>
      </c>
      <c r="N14" s="4">
        <v>283285</v>
      </c>
      <c r="O14" s="4">
        <v>166096</v>
      </c>
    </row>
    <row r="15" spans="1:15" ht="33" customHeight="1" thickBot="1">
      <c r="A15" s="3" t="s">
        <v>8</v>
      </c>
      <c r="B15" s="4">
        <f t="shared" ref="B15:B19" si="1">D15+F15+H15+J15+L15+N15</f>
        <v>4147792.3</v>
      </c>
      <c r="C15" s="4">
        <f>E15+G15+I15+K15+M15+O15</f>
        <v>2720611.9000000004</v>
      </c>
      <c r="D15" s="4">
        <v>755484.9</v>
      </c>
      <c r="E15" s="4">
        <v>509753.7</v>
      </c>
      <c r="F15" s="4">
        <v>716447.8</v>
      </c>
      <c r="G15" s="4">
        <v>476045.8</v>
      </c>
      <c r="H15" s="4">
        <v>619463.80000000005</v>
      </c>
      <c r="I15" s="4">
        <v>409444.7</v>
      </c>
      <c r="J15" s="4">
        <v>652934.6</v>
      </c>
      <c r="K15" s="4">
        <v>419744.8</v>
      </c>
      <c r="L15" s="4">
        <v>686512</v>
      </c>
      <c r="M15" s="4">
        <v>442417.7</v>
      </c>
      <c r="N15" s="4">
        <v>716949.2</v>
      </c>
      <c r="O15" s="4">
        <v>463205.2</v>
      </c>
    </row>
    <row r="16" spans="1:15" ht="29.25" thickBot="1">
      <c r="A16" s="2" t="s">
        <v>9</v>
      </c>
      <c r="B16" s="5">
        <f>D16+F16+H16+J16+L16+N16</f>
        <v>5817134.7000000002</v>
      </c>
      <c r="C16" s="5">
        <f t="shared" ref="C16:C19" si="2">E16+G16+I16+K16+M16+O16</f>
        <v>3731581</v>
      </c>
      <c r="D16" s="5">
        <f>D17+D18</f>
        <v>1034571.4</v>
      </c>
      <c r="E16" s="5">
        <f>E17+E18</f>
        <v>684013.7</v>
      </c>
      <c r="F16" s="5">
        <f t="shared" ref="F16:G16" si="3">F17+F18</f>
        <v>967739.89999999991</v>
      </c>
      <c r="G16" s="5">
        <f t="shared" si="3"/>
        <v>625685</v>
      </c>
      <c r="H16" s="5">
        <f t="shared" ref="H16" si="4">H17+H18</f>
        <v>882989.70000000007</v>
      </c>
      <c r="I16" s="5">
        <f t="shared" ref="I16" si="5">I17+I18</f>
        <v>569211.70000000007</v>
      </c>
      <c r="J16" s="5">
        <f t="shared" ref="J16:O16" si="6">J17+J18</f>
        <v>931554.1</v>
      </c>
      <c r="K16" s="5">
        <f t="shared" si="6"/>
        <v>588663.30000000005</v>
      </c>
      <c r="L16" s="5">
        <f t="shared" si="6"/>
        <v>978131.8</v>
      </c>
      <c r="M16" s="5">
        <f t="shared" si="6"/>
        <v>618096.5</v>
      </c>
      <c r="N16" s="5">
        <f t="shared" si="6"/>
        <v>1022147.8</v>
      </c>
      <c r="O16" s="5">
        <f t="shared" si="6"/>
        <v>645910.80000000005</v>
      </c>
    </row>
    <row r="17" spans="1:15" ht="26.25" thickBot="1">
      <c r="A17" s="6" t="s">
        <v>10</v>
      </c>
      <c r="B17" s="4">
        <f t="shared" si="1"/>
        <v>5810535.7000000002</v>
      </c>
      <c r="C17" s="4">
        <f>E17+G17+I17+K17+M17+O17</f>
        <v>3724982</v>
      </c>
      <c r="D17" s="5">
        <v>1033567.3</v>
      </c>
      <c r="E17" s="4">
        <v>683009.6</v>
      </c>
      <c r="F17" s="5">
        <v>966711.2</v>
      </c>
      <c r="G17" s="4">
        <v>624656.30000000005</v>
      </c>
      <c r="H17" s="5">
        <v>881932.80000000005</v>
      </c>
      <c r="I17" s="4">
        <v>568154.80000000005</v>
      </c>
      <c r="J17" s="4">
        <v>930439.1</v>
      </c>
      <c r="K17" s="4">
        <v>587548.30000000005</v>
      </c>
      <c r="L17" s="4">
        <v>976961</v>
      </c>
      <c r="M17" s="4">
        <v>616925.69999999995</v>
      </c>
      <c r="N17" s="4">
        <v>1020924.3</v>
      </c>
      <c r="O17" s="4">
        <v>644687.30000000005</v>
      </c>
    </row>
    <row r="18" spans="1:15" ht="45.75" thickBot="1">
      <c r="A18" s="3" t="s">
        <v>11</v>
      </c>
      <c r="B18" s="4">
        <f t="shared" si="1"/>
        <v>6599.0000000000009</v>
      </c>
      <c r="C18" s="4">
        <f t="shared" si="2"/>
        <v>6599.0000000000009</v>
      </c>
      <c r="D18" s="4">
        <v>1004.1</v>
      </c>
      <c r="E18" s="4">
        <v>1004.1</v>
      </c>
      <c r="F18" s="4">
        <v>1028.7</v>
      </c>
      <c r="G18" s="4">
        <v>1028.7</v>
      </c>
      <c r="H18" s="4">
        <v>1056.9000000000001</v>
      </c>
      <c r="I18" s="4">
        <v>1056.9000000000001</v>
      </c>
      <c r="J18" s="4">
        <v>1115</v>
      </c>
      <c r="K18" s="4">
        <v>1115</v>
      </c>
      <c r="L18" s="4">
        <v>1170.8</v>
      </c>
      <c r="M18" s="4">
        <v>1170.8</v>
      </c>
      <c r="N18" s="4">
        <v>1223.5</v>
      </c>
      <c r="O18" s="4">
        <v>1223.5</v>
      </c>
    </row>
    <row r="19" spans="1:15" ht="30.75" thickBot="1">
      <c r="A19" s="3" t="s">
        <v>12</v>
      </c>
      <c r="B19" s="4">
        <f t="shared" si="1"/>
        <v>11.200000000000001</v>
      </c>
      <c r="C19" s="4">
        <f t="shared" si="2"/>
        <v>0</v>
      </c>
      <c r="D19" s="4">
        <v>2.2999999999999998</v>
      </c>
      <c r="E19" s="4"/>
      <c r="F19" s="4">
        <v>2.1</v>
      </c>
      <c r="G19" s="4"/>
      <c r="H19" s="4">
        <v>2</v>
      </c>
      <c r="I19" s="4"/>
      <c r="J19" s="4">
        <v>1.8</v>
      </c>
      <c r="K19" s="4"/>
      <c r="L19" s="4">
        <v>1.6</v>
      </c>
      <c r="M19" s="4"/>
      <c r="N19" s="4">
        <v>1.4</v>
      </c>
      <c r="O19" s="4"/>
    </row>
    <row r="20" spans="1:15" ht="15.75" thickBot="1">
      <c r="A20" s="3" t="s">
        <v>13</v>
      </c>
      <c r="B20" s="4">
        <f>B26-B16</f>
        <v>-5817134.7000000002</v>
      </c>
      <c r="C20" s="4">
        <f>C12-C16</f>
        <v>-110684.09999999963</v>
      </c>
      <c r="D20" s="4">
        <f>D12-D16</f>
        <v>-47789.5</v>
      </c>
      <c r="E20" s="4">
        <f>E12-E16</f>
        <v>-39174</v>
      </c>
      <c r="F20" s="4">
        <f>F12-F16</f>
        <v>-15532.09999999986</v>
      </c>
      <c r="G20" s="4">
        <f t="shared" ref="G20:O20" si="7">G12-G16</f>
        <v>-11468.199999999953</v>
      </c>
      <c r="H20" s="4">
        <f>H12-H16</f>
        <v>-16689.900000000023</v>
      </c>
      <c r="I20" s="4">
        <f>I12-I16</f>
        <v>-12108.000000000116</v>
      </c>
      <c r="J20" s="4">
        <f>J12-J16</f>
        <v>-20187.5</v>
      </c>
      <c r="K20" s="4">
        <f t="shared" si="7"/>
        <v>-15353.5</v>
      </c>
      <c r="L20" s="4">
        <f t="shared" si="7"/>
        <v>-21046.800000000047</v>
      </c>
      <c r="M20" s="4">
        <f t="shared" si="7"/>
        <v>-15970.800000000047</v>
      </c>
      <c r="N20" s="4">
        <f t="shared" si="7"/>
        <v>-21913.600000000093</v>
      </c>
      <c r="O20" s="4">
        <f t="shared" si="7"/>
        <v>-16609.600000000093</v>
      </c>
    </row>
    <row r="21" spans="1:15" ht="45">
      <c r="A21" s="7" t="s">
        <v>14</v>
      </c>
      <c r="B21" s="28">
        <f>-B20</f>
        <v>5817134.7000000002</v>
      </c>
      <c r="C21" s="28">
        <f t="shared" ref="C21:O21" si="8">-C20</f>
        <v>110684.09999999963</v>
      </c>
      <c r="D21" s="28">
        <f t="shared" si="8"/>
        <v>47789.5</v>
      </c>
      <c r="E21" s="28">
        <f t="shared" si="8"/>
        <v>39174</v>
      </c>
      <c r="F21" s="28">
        <f t="shared" si="8"/>
        <v>15532.09999999986</v>
      </c>
      <c r="G21" s="28">
        <f t="shared" si="8"/>
        <v>11468.199999999953</v>
      </c>
      <c r="H21" s="28">
        <f t="shared" si="8"/>
        <v>16689.900000000023</v>
      </c>
      <c r="I21" s="30">
        <f t="shared" si="8"/>
        <v>12108.000000000116</v>
      </c>
      <c r="J21" s="28">
        <f t="shared" si="8"/>
        <v>20187.5</v>
      </c>
      <c r="K21" s="28">
        <f t="shared" si="8"/>
        <v>15353.5</v>
      </c>
      <c r="L21" s="28"/>
      <c r="M21" s="28">
        <f t="shared" si="8"/>
        <v>15970.800000000047</v>
      </c>
      <c r="N21" s="28">
        <f t="shared" si="8"/>
        <v>21913.600000000093</v>
      </c>
      <c r="O21" s="28">
        <f t="shared" si="8"/>
        <v>16609.600000000093</v>
      </c>
    </row>
    <row r="22" spans="1:15" ht="15.75" thickBot="1">
      <c r="A22" s="3" t="s">
        <v>6</v>
      </c>
      <c r="B22" s="22"/>
      <c r="C22" s="22"/>
      <c r="D22" s="22"/>
      <c r="E22" s="22"/>
      <c r="F22" s="22"/>
      <c r="G22" s="22"/>
      <c r="H22" s="22"/>
      <c r="I22" s="31"/>
      <c r="J22" s="22"/>
      <c r="K22" s="22"/>
      <c r="L22" s="22"/>
      <c r="M22" s="22"/>
      <c r="N22" s="22"/>
      <c r="O22" s="22"/>
    </row>
    <row r="23" spans="1:15" ht="15.75" thickBot="1">
      <c r="A23" s="3" t="s">
        <v>15</v>
      </c>
      <c r="B23" s="19">
        <f>D23+F23+H23+J23+L23+N23</f>
        <v>43623.4</v>
      </c>
      <c r="C23" s="4">
        <f>E23+G23+I23+K23+M23+O23</f>
        <v>0</v>
      </c>
      <c r="D23" s="4">
        <v>8724.6</v>
      </c>
      <c r="E23" s="4">
        <v>0</v>
      </c>
      <c r="F23" s="4">
        <v>8143</v>
      </c>
      <c r="G23" s="4">
        <v>0</v>
      </c>
      <c r="H23" s="4">
        <v>7561.4</v>
      </c>
      <c r="I23" s="4">
        <v>0</v>
      </c>
      <c r="J23" s="4">
        <v>6979.7</v>
      </c>
      <c r="K23" s="4">
        <v>0</v>
      </c>
      <c r="L23" s="4">
        <v>6398.1</v>
      </c>
      <c r="M23" s="4">
        <v>0</v>
      </c>
      <c r="N23" s="4">
        <v>5816.6</v>
      </c>
      <c r="O23" s="4">
        <v>0</v>
      </c>
    </row>
    <row r="24" spans="1:15" ht="45.75" thickBot="1">
      <c r="A24" s="9" t="s">
        <v>16</v>
      </c>
      <c r="B24" s="10"/>
      <c r="C24" s="8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6" spans="1:15">
      <c r="D26" s="29"/>
    </row>
    <row r="27" spans="1:15">
      <c r="D27" s="29"/>
    </row>
  </sheetData>
  <mergeCells count="37">
    <mergeCell ref="D26:D27"/>
    <mergeCell ref="N21:N22"/>
    <mergeCell ref="O21:O22"/>
    <mergeCell ref="H21:H22"/>
    <mergeCell ref="I21:I22"/>
    <mergeCell ref="J21:J22"/>
    <mergeCell ref="K21:K22"/>
    <mergeCell ref="L21:L22"/>
    <mergeCell ref="M21:M22"/>
    <mergeCell ref="G21:G22"/>
    <mergeCell ref="N12:N13"/>
    <mergeCell ref="B21:B22"/>
    <mergeCell ref="C21:C22"/>
    <mergeCell ref="D21:D22"/>
    <mergeCell ref="E21:E22"/>
    <mergeCell ref="F21:F22"/>
    <mergeCell ref="O12:O13"/>
    <mergeCell ref="L10:M10"/>
    <mergeCell ref="N10:O10"/>
    <mergeCell ref="B12:B13"/>
    <mergeCell ref="C12:C13"/>
    <mergeCell ref="D12:D13"/>
    <mergeCell ref="E12:E13"/>
    <mergeCell ref="F12:F13"/>
    <mergeCell ref="G12:G13"/>
    <mergeCell ref="H12:H13"/>
    <mergeCell ref="I12:I13"/>
    <mergeCell ref="J10:K10"/>
    <mergeCell ref="J12:J13"/>
    <mergeCell ref="K12:K13"/>
    <mergeCell ref="L12:L13"/>
    <mergeCell ref="M12:M13"/>
    <mergeCell ref="A10:A11"/>
    <mergeCell ref="B10:C10"/>
    <mergeCell ref="D10:E10"/>
    <mergeCell ref="F10:G10"/>
    <mergeCell ref="H10:I10"/>
  </mergeCells>
  <pageMargins left="0.7" right="0.7" top="0.75" bottom="0.75" header="0.3" footer="0.3"/>
  <pageSetup paperSize="9"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Лист1!_GoBack</vt:lpstr>
    </vt:vector>
  </TitlesOfParts>
  <Company>Финансовый отдел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Финансист</dc:creator>
  <cp:lastModifiedBy>buh11</cp:lastModifiedBy>
  <cp:lastPrinted>2021-11-10T13:01:54Z</cp:lastPrinted>
  <dcterms:created xsi:type="dcterms:W3CDTF">2016-10-31T08:21:04Z</dcterms:created>
  <dcterms:modified xsi:type="dcterms:W3CDTF">2023-11-08T13:46:24Z</dcterms:modified>
</cp:coreProperties>
</file>